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NSINF1\Public\PC079\★総務課★\05_入札関連【総務課】\20250609_寝具賃貸借及びリネン類業務委託に係る一般競争入札\02_入札資料（HP用）\"/>
    </mc:Choice>
  </mc:AlternateContent>
  <bookViews>
    <workbookView xWindow="0" yWindow="0" windowWidth="23040" windowHeight="8616"/>
  </bookViews>
  <sheets>
    <sheet name="入札書別紙" sheetId="7" r:id="rId1"/>
  </sheets>
  <definedNames>
    <definedName name="_xlnm.Print_Area" localSheetId="0">入札書別紙!$A$1:$E$153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7" l="1"/>
  <c r="E20" i="7" l="1"/>
  <c r="E48" i="7"/>
  <c r="E72" i="7" l="1"/>
  <c r="E63" i="7"/>
  <c r="E13" i="7"/>
  <c r="E103" i="7" l="1"/>
  <c r="E144" i="7"/>
  <c r="E143" i="7"/>
  <c r="E136" i="7"/>
  <c r="E137" i="7" s="1"/>
  <c r="E123" i="7"/>
  <c r="E122" i="7"/>
  <c r="E116" i="7"/>
  <c r="E115" i="7"/>
  <c r="E114" i="7"/>
  <c r="E113" i="7"/>
  <c r="E107" i="7"/>
  <c r="E106" i="7"/>
  <c r="E105" i="7"/>
  <c r="E104" i="7"/>
  <c r="E97" i="7"/>
  <c r="E96" i="7"/>
  <c r="E95" i="7"/>
  <c r="E94" i="7"/>
  <c r="E88" i="7"/>
  <c r="E87" i="7"/>
  <c r="E86" i="7"/>
  <c r="E77" i="7"/>
  <c r="E76" i="7"/>
  <c r="E75" i="7"/>
  <c r="E74" i="7"/>
  <c r="E73" i="7"/>
  <c r="E71" i="7"/>
  <c r="E70" i="7"/>
  <c r="E64" i="7"/>
  <c r="E62" i="7"/>
  <c r="E61" i="7"/>
  <c r="E60" i="7"/>
  <c r="E59" i="7"/>
  <c r="E58" i="7"/>
  <c r="E57" i="7"/>
  <c r="E56" i="7"/>
  <c r="E50" i="7"/>
  <c r="E49" i="7"/>
  <c r="E47" i="7"/>
  <c r="E46" i="7"/>
  <c r="E45" i="7"/>
  <c r="E44" i="7"/>
  <c r="E43" i="7"/>
  <c r="E42" i="7"/>
  <c r="E41" i="7"/>
  <c r="E40" i="7"/>
  <c r="E39" i="7"/>
  <c r="E38" i="7"/>
  <c r="E28" i="7"/>
  <c r="E27" i="7"/>
  <c r="E26" i="7"/>
  <c r="E25" i="7"/>
  <c r="E24" i="7"/>
  <c r="E23" i="7"/>
  <c r="E22" i="7"/>
  <c r="E21" i="7"/>
  <c r="E14" i="7"/>
  <c r="E78" i="7" l="1"/>
  <c r="E15" i="7"/>
  <c r="E117" i="7"/>
  <c r="E145" i="7"/>
  <c r="E29" i="7"/>
  <c r="E65" i="7"/>
  <c r="E51" i="7"/>
  <c r="E98" i="7"/>
  <c r="E108" i="7"/>
  <c r="E89" i="7"/>
  <c r="E124" i="7"/>
  <c r="E149" i="7" l="1"/>
</calcChain>
</file>

<file path=xl/sharedStrings.xml><?xml version="1.0" encoding="utf-8"?>
<sst xmlns="http://schemas.openxmlformats.org/spreadsheetml/2006/main" count="269" uniqueCount="158">
  <si>
    <t>病衣（上）</t>
    <rPh sb="0" eb="2">
      <t>ビョウイ</t>
    </rPh>
    <rPh sb="3" eb="4">
      <t>ウエ</t>
    </rPh>
    <phoneticPr fontId="1"/>
  </si>
  <si>
    <t>病衣（下）</t>
    <rPh sb="0" eb="2">
      <t>ビョウイ</t>
    </rPh>
    <rPh sb="3" eb="4">
      <t>シタ</t>
    </rPh>
    <phoneticPr fontId="1"/>
  </si>
  <si>
    <t>防水シーツ</t>
    <rPh sb="0" eb="2">
      <t>ボウスイ</t>
    </rPh>
    <phoneticPr fontId="1"/>
  </si>
  <si>
    <t>ﾌｪｲｽﾀｵﾙ（ｱｲｽｸﾞﾘｰﾝ）</t>
    <phoneticPr fontId="1"/>
  </si>
  <si>
    <t>ﾊﾞｽﾀｵﾙ（白）</t>
    <rPh sb="7" eb="8">
      <t>シロ</t>
    </rPh>
    <phoneticPr fontId="1"/>
  </si>
  <si>
    <t>病衣（ガウン式）</t>
    <rPh sb="0" eb="2">
      <t>ビョウイ</t>
    </rPh>
    <rPh sb="6" eb="7">
      <t>シキ</t>
    </rPh>
    <phoneticPr fontId="1"/>
  </si>
  <si>
    <t>品　目</t>
    <rPh sb="0" eb="1">
      <t>ヒン</t>
    </rPh>
    <rPh sb="2" eb="3">
      <t>メ</t>
    </rPh>
    <phoneticPr fontId="1"/>
  </si>
  <si>
    <t>数　量</t>
    <rPh sb="0" eb="1">
      <t>スウ</t>
    </rPh>
    <rPh sb="2" eb="3">
      <t>リョウ</t>
    </rPh>
    <phoneticPr fontId="1"/>
  </si>
  <si>
    <t>清拭布（下拭き）</t>
    <rPh sb="0" eb="2">
      <t>セイシキ</t>
    </rPh>
    <rPh sb="2" eb="3">
      <t>フ</t>
    </rPh>
    <rPh sb="4" eb="5">
      <t>シモ</t>
    </rPh>
    <rPh sb="5" eb="6">
      <t>フ</t>
    </rPh>
    <phoneticPr fontId="1"/>
  </si>
  <si>
    <t>カーテン</t>
    <phoneticPr fontId="1"/>
  </si>
  <si>
    <t>レースカーテン</t>
    <phoneticPr fontId="1"/>
  </si>
  <si>
    <t>≪埼玉県済生会鴻巣病院≫</t>
    <rPh sb="1" eb="4">
      <t>サイタマケン</t>
    </rPh>
    <rPh sb="4" eb="7">
      <t>サイセイカイ</t>
    </rPh>
    <rPh sb="7" eb="9">
      <t>コウノス</t>
    </rPh>
    <rPh sb="9" eb="11">
      <t>ビョウイン</t>
    </rPh>
    <phoneticPr fontId="1"/>
  </si>
  <si>
    <t>医師用白衣</t>
    <rPh sb="0" eb="3">
      <t>イシヨウ</t>
    </rPh>
    <rPh sb="3" eb="5">
      <t>ハクイ</t>
    </rPh>
    <phoneticPr fontId="1"/>
  </si>
  <si>
    <t>医師　診察衣（男）</t>
    <rPh sb="0" eb="2">
      <t>イシ</t>
    </rPh>
    <rPh sb="3" eb="5">
      <t>シンサツ</t>
    </rPh>
    <rPh sb="5" eb="6">
      <t>イ</t>
    </rPh>
    <rPh sb="7" eb="8">
      <t>オトコ</t>
    </rPh>
    <phoneticPr fontId="1"/>
  </si>
  <si>
    <t>医師　診察衣（女）</t>
    <rPh sb="0" eb="2">
      <t>イシ</t>
    </rPh>
    <rPh sb="3" eb="5">
      <t>シンサツ</t>
    </rPh>
    <rPh sb="5" eb="6">
      <t>イ</t>
    </rPh>
    <rPh sb="7" eb="8">
      <t>オンナ</t>
    </rPh>
    <phoneticPr fontId="1"/>
  </si>
  <si>
    <t>医師　ズボン（男）</t>
    <rPh sb="0" eb="2">
      <t>イシ</t>
    </rPh>
    <rPh sb="7" eb="8">
      <t>オトコ</t>
    </rPh>
    <phoneticPr fontId="1"/>
  </si>
  <si>
    <t>医師　ズボン（女）</t>
    <rPh sb="0" eb="2">
      <t>イシ</t>
    </rPh>
    <rPh sb="7" eb="8">
      <t>オンナ</t>
    </rPh>
    <phoneticPr fontId="1"/>
  </si>
  <si>
    <t>施設課　作業着</t>
    <rPh sb="0" eb="2">
      <t>シセツ</t>
    </rPh>
    <rPh sb="2" eb="3">
      <t>カ</t>
    </rPh>
    <rPh sb="4" eb="6">
      <t>サギョウ</t>
    </rPh>
    <rPh sb="6" eb="7">
      <t>ギ</t>
    </rPh>
    <phoneticPr fontId="1"/>
  </si>
  <si>
    <t>施設課　ズボン</t>
    <rPh sb="0" eb="2">
      <t>シセツ</t>
    </rPh>
    <rPh sb="2" eb="3">
      <t>カ</t>
    </rPh>
    <phoneticPr fontId="1"/>
  </si>
  <si>
    <t>食事介助エプロン</t>
    <rPh sb="0" eb="2">
      <t>ショクジ</t>
    </rPh>
    <rPh sb="2" eb="4">
      <t>カイジョ</t>
    </rPh>
    <phoneticPr fontId="1"/>
  </si>
  <si>
    <t>栄養　診察衣長袖</t>
    <rPh sb="0" eb="2">
      <t>エイヨウ</t>
    </rPh>
    <rPh sb="3" eb="5">
      <t>シンサツ</t>
    </rPh>
    <rPh sb="5" eb="6">
      <t>イ</t>
    </rPh>
    <rPh sb="6" eb="8">
      <t>ナガソデ</t>
    </rPh>
    <phoneticPr fontId="1"/>
  </si>
  <si>
    <t>栄養　診察衣半袖</t>
    <rPh sb="0" eb="2">
      <t>エイヨウ</t>
    </rPh>
    <rPh sb="3" eb="5">
      <t>シンサツ</t>
    </rPh>
    <rPh sb="5" eb="6">
      <t>イ</t>
    </rPh>
    <rPh sb="6" eb="8">
      <t>ハンソデ</t>
    </rPh>
    <phoneticPr fontId="1"/>
  </si>
  <si>
    <t>栄養　帽子</t>
    <rPh sb="0" eb="2">
      <t>エイヨウ</t>
    </rPh>
    <rPh sb="3" eb="5">
      <t>ボウシ</t>
    </rPh>
    <phoneticPr fontId="1"/>
  </si>
  <si>
    <t>NP100</t>
    <phoneticPr fontId="1"/>
  </si>
  <si>
    <t>NP120</t>
    <phoneticPr fontId="1"/>
  </si>
  <si>
    <t>ET280</t>
    <phoneticPr fontId="1"/>
  </si>
  <si>
    <t>KES1173</t>
    <phoneticPr fontId="1"/>
  </si>
  <si>
    <t>1341-20</t>
    <phoneticPr fontId="1"/>
  </si>
  <si>
    <t>8880-22</t>
    <phoneticPr fontId="1"/>
  </si>
  <si>
    <t>NP132</t>
    <phoneticPr fontId="1"/>
  </si>
  <si>
    <t>診察台カバー</t>
    <rPh sb="0" eb="2">
      <t>シンサツ</t>
    </rPh>
    <rPh sb="2" eb="3">
      <t>ダイ</t>
    </rPh>
    <phoneticPr fontId="1"/>
  </si>
  <si>
    <t>診察台用枕カバー</t>
    <rPh sb="0" eb="2">
      <t>シンサツ</t>
    </rPh>
    <rPh sb="2" eb="3">
      <t>ダイ</t>
    </rPh>
    <rPh sb="3" eb="4">
      <t>ヨウ</t>
    </rPh>
    <rPh sb="4" eb="5">
      <t>マクラ</t>
    </rPh>
    <phoneticPr fontId="1"/>
  </si>
  <si>
    <t>NP100・ NP120</t>
    <phoneticPr fontId="1"/>
  </si>
  <si>
    <t>（㎡あたり）</t>
    <phoneticPr fontId="1"/>
  </si>
  <si>
    <t>≪鴻巣介護老人保健施設こうのとり≫</t>
    <rPh sb="1" eb="3">
      <t>コウノス</t>
    </rPh>
    <rPh sb="3" eb="5">
      <t>カイゴ</t>
    </rPh>
    <rPh sb="5" eb="7">
      <t>ロウジン</t>
    </rPh>
    <rPh sb="7" eb="9">
      <t>ホケン</t>
    </rPh>
    <rPh sb="9" eb="11">
      <t>シセツ</t>
    </rPh>
    <phoneticPr fontId="1"/>
  </si>
  <si>
    <t>スクラブ</t>
    <phoneticPr fontId="1"/>
  </si>
  <si>
    <t>パンツ</t>
    <phoneticPr fontId="1"/>
  </si>
  <si>
    <t>7025SC</t>
    <phoneticPr fontId="1"/>
  </si>
  <si>
    <t>90×145</t>
    <phoneticPr fontId="1"/>
  </si>
  <si>
    <t>綿100％</t>
    <rPh sb="0" eb="1">
      <t>メン</t>
    </rPh>
    <phoneticPr fontId="1"/>
  </si>
  <si>
    <t>SG1443</t>
    <phoneticPr fontId="1"/>
  </si>
  <si>
    <t>SG1441</t>
    <phoneticPr fontId="1"/>
  </si>
  <si>
    <t>SG1440</t>
    <phoneticPr fontId="1"/>
  </si>
  <si>
    <t>おしぼり（白）　100匁</t>
    <rPh sb="5" eb="6">
      <t>シロ</t>
    </rPh>
    <rPh sb="11" eb="12">
      <t>モンメ</t>
    </rPh>
    <phoneticPr fontId="1"/>
  </si>
  <si>
    <t>寝具賃貸借及びリネン類業務委託</t>
    <rPh sb="0" eb="2">
      <t>シング</t>
    </rPh>
    <rPh sb="2" eb="5">
      <t>チンタイシャク</t>
    </rPh>
    <rPh sb="5" eb="6">
      <t>オヨ</t>
    </rPh>
    <rPh sb="10" eb="11">
      <t>ルイ</t>
    </rPh>
    <rPh sb="11" eb="13">
      <t>ギョウム</t>
    </rPh>
    <rPh sb="13" eb="15">
      <t>イタク</t>
    </rPh>
    <phoneticPr fontId="1"/>
  </si>
  <si>
    <t>１）寝具賃貸借業務</t>
    <rPh sb="2" eb="4">
      <t>シング</t>
    </rPh>
    <rPh sb="4" eb="7">
      <t>チンタイシャク</t>
    </rPh>
    <rPh sb="7" eb="9">
      <t>ギョウム</t>
    </rPh>
    <phoneticPr fontId="1"/>
  </si>
  <si>
    <t>２）サプライ業務</t>
    <rPh sb="6" eb="8">
      <t>ギョウム</t>
    </rPh>
    <phoneticPr fontId="1"/>
  </si>
  <si>
    <t>ﾌｪｲｽﾀｵﾙ（白）　280匁</t>
    <rPh sb="8" eb="9">
      <t>シロ</t>
    </rPh>
    <rPh sb="14" eb="15">
      <t>モンメ</t>
    </rPh>
    <phoneticPr fontId="1"/>
  </si>
  <si>
    <t>ﾊﾞｽﾀｵﾙ（白）　1200匁</t>
    <rPh sb="7" eb="8">
      <t>シロ</t>
    </rPh>
    <rPh sb="14" eb="15">
      <t>モンメ</t>
    </rPh>
    <phoneticPr fontId="1"/>
  </si>
  <si>
    <t>薬剤　パンツ（女）</t>
    <rPh sb="0" eb="2">
      <t>ヤクザイ</t>
    </rPh>
    <rPh sb="7" eb="8">
      <t>オンナ</t>
    </rPh>
    <phoneticPr fontId="1"/>
  </si>
  <si>
    <t>看護　上（男）</t>
    <rPh sb="0" eb="2">
      <t>カンゴ</t>
    </rPh>
    <rPh sb="3" eb="4">
      <t>ウエ</t>
    </rPh>
    <rPh sb="5" eb="6">
      <t>オトコ</t>
    </rPh>
    <phoneticPr fontId="1"/>
  </si>
  <si>
    <t>看護　下（男）</t>
    <rPh sb="0" eb="2">
      <t>カンゴ</t>
    </rPh>
    <rPh sb="3" eb="4">
      <t>シタ</t>
    </rPh>
    <rPh sb="5" eb="6">
      <t>オトコ</t>
    </rPh>
    <phoneticPr fontId="1"/>
  </si>
  <si>
    <t>看護　上（女）</t>
    <rPh sb="0" eb="2">
      <t>カンゴ</t>
    </rPh>
    <rPh sb="3" eb="4">
      <t>ウエ</t>
    </rPh>
    <rPh sb="5" eb="6">
      <t>オンナ</t>
    </rPh>
    <phoneticPr fontId="1"/>
  </si>
  <si>
    <t>看護　下（女）</t>
    <rPh sb="0" eb="2">
      <t>カンゴ</t>
    </rPh>
    <rPh sb="3" eb="4">
      <t>シタ</t>
    </rPh>
    <rPh sb="5" eb="6">
      <t>オンナ</t>
    </rPh>
    <phoneticPr fontId="1"/>
  </si>
  <si>
    <t>280匁</t>
    <rPh sb="3" eb="4">
      <t>モンメ</t>
    </rPh>
    <phoneticPr fontId="1"/>
  </si>
  <si>
    <t>800匁</t>
    <rPh sb="3" eb="4">
      <t>モンメ</t>
    </rPh>
    <phoneticPr fontId="1"/>
  </si>
  <si>
    <t>ポロシャツ</t>
    <phoneticPr fontId="1"/>
  </si>
  <si>
    <t>助手　上（女）</t>
    <rPh sb="0" eb="2">
      <t>ジョシュ</t>
    </rPh>
    <rPh sb="3" eb="4">
      <t>ウエ</t>
    </rPh>
    <rPh sb="5" eb="6">
      <t>オンナ</t>
    </rPh>
    <phoneticPr fontId="1"/>
  </si>
  <si>
    <t>助手　下（女）</t>
    <rPh sb="0" eb="2">
      <t>ジョシュ</t>
    </rPh>
    <rPh sb="3" eb="4">
      <t>シタ</t>
    </rPh>
    <rPh sb="5" eb="6">
      <t>オンナ</t>
    </rPh>
    <phoneticPr fontId="1"/>
  </si>
  <si>
    <t>≪なでしこメンタルクリニック≫</t>
    <phoneticPr fontId="1"/>
  </si>
  <si>
    <t>白衣（上衣）</t>
    <rPh sb="0" eb="2">
      <t>ハクイ</t>
    </rPh>
    <rPh sb="3" eb="4">
      <t>ウエ</t>
    </rPh>
    <rPh sb="4" eb="5">
      <t>イ</t>
    </rPh>
    <phoneticPr fontId="1"/>
  </si>
  <si>
    <t>白衣（下衣）</t>
    <rPh sb="0" eb="2">
      <t>ハクイ</t>
    </rPh>
    <rPh sb="3" eb="4">
      <t>シタ</t>
    </rPh>
    <rPh sb="4" eb="5">
      <t>イ</t>
    </rPh>
    <phoneticPr fontId="1"/>
  </si>
  <si>
    <t>2913-1</t>
    <phoneticPr fontId="1"/>
  </si>
  <si>
    <t>薬剤　白衣（男）</t>
    <rPh sb="0" eb="2">
      <t>ヤクザイ</t>
    </rPh>
    <rPh sb="3" eb="5">
      <t>ハクイ</t>
    </rPh>
    <rPh sb="6" eb="7">
      <t>オトコ</t>
    </rPh>
    <phoneticPr fontId="1"/>
  </si>
  <si>
    <t>薬剤　白衣（女）</t>
    <rPh sb="0" eb="2">
      <t>ヤクザイ</t>
    </rPh>
    <rPh sb="3" eb="5">
      <t>ハクイ</t>
    </rPh>
    <rPh sb="6" eb="7">
      <t>オンナ</t>
    </rPh>
    <phoneticPr fontId="1"/>
  </si>
  <si>
    <t xml:space="preserve">NP120 </t>
    <phoneticPr fontId="1"/>
  </si>
  <si>
    <t>5015EW-1</t>
    <phoneticPr fontId="1"/>
  </si>
  <si>
    <t>7023SC</t>
    <phoneticPr fontId="1"/>
  </si>
  <si>
    <t>医師用スクラブ/作業療法士スクラブ</t>
    <rPh sb="0" eb="3">
      <t>イシヨウ</t>
    </rPh>
    <rPh sb="8" eb="10">
      <t>サギョウ</t>
    </rPh>
    <rPh sb="10" eb="13">
      <t>リョウホウシ</t>
    </rPh>
    <phoneticPr fontId="1"/>
  </si>
  <si>
    <t>医師用ズボン/作業療法士ズボン</t>
    <rPh sb="0" eb="3">
      <t>イシヨウ</t>
    </rPh>
    <rPh sb="7" eb="9">
      <t>サギョウ</t>
    </rPh>
    <rPh sb="9" eb="12">
      <t>リョウホウシ</t>
    </rPh>
    <phoneticPr fontId="1"/>
  </si>
  <si>
    <t>ズボン</t>
    <phoneticPr fontId="1"/>
  </si>
  <si>
    <t>482-33</t>
    <phoneticPr fontId="1"/>
  </si>
  <si>
    <t>医局分1200匁</t>
  </si>
  <si>
    <t>医局分280匁</t>
  </si>
  <si>
    <t xml:space="preserve">     なでしこメンタルクリニック</t>
    <phoneticPr fontId="1"/>
  </si>
  <si>
    <t>入札書  　別紙</t>
    <rPh sb="0" eb="2">
      <t>ニュウサツ</t>
    </rPh>
    <rPh sb="2" eb="3">
      <t>ショ</t>
    </rPh>
    <rPh sb="6" eb="8">
      <t>ベッシ</t>
    </rPh>
    <phoneticPr fontId="1"/>
  </si>
  <si>
    <t>1日1組の　　　賃貸借料（円）</t>
    <rPh sb="1" eb="2">
      <t>ニチ</t>
    </rPh>
    <rPh sb="3" eb="4">
      <t>クミ</t>
    </rPh>
    <rPh sb="8" eb="11">
      <t>チンタイシャク</t>
    </rPh>
    <rPh sb="11" eb="12">
      <t>リョウ</t>
    </rPh>
    <rPh sb="13" eb="14">
      <t>エン</t>
    </rPh>
    <phoneticPr fontId="1"/>
  </si>
  <si>
    <t>予定数</t>
    <rPh sb="0" eb="2">
      <t>ヨテイ</t>
    </rPh>
    <phoneticPr fontId="1"/>
  </si>
  <si>
    <t>年間金額（円）</t>
    <rPh sb="0" eb="2">
      <t>ネンカン</t>
    </rPh>
    <rPh sb="2" eb="3">
      <t>キン</t>
    </rPh>
    <rPh sb="3" eb="4">
      <t>ガク</t>
    </rPh>
    <rPh sb="5" eb="6">
      <t>エン</t>
    </rPh>
    <phoneticPr fontId="1"/>
  </si>
  <si>
    <t>寝具賃貸借</t>
    <rPh sb="0" eb="2">
      <t>シング</t>
    </rPh>
    <rPh sb="2" eb="4">
      <t>チンタイ</t>
    </rPh>
    <rPh sb="4" eb="5">
      <t>シャク</t>
    </rPh>
    <phoneticPr fontId="1"/>
  </si>
  <si>
    <t>（病床数）</t>
    <rPh sb="1" eb="3">
      <t>ビョウショウ</t>
    </rPh>
    <rPh sb="3" eb="4">
      <t>スウ</t>
    </rPh>
    <phoneticPr fontId="1"/>
  </si>
  <si>
    <t>379床</t>
    <rPh sb="3" eb="4">
      <t>ショウ</t>
    </rPh>
    <phoneticPr fontId="1"/>
  </si>
  <si>
    <t>（当直用）</t>
    <rPh sb="1" eb="3">
      <t>トウチョク</t>
    </rPh>
    <rPh sb="3" eb="4">
      <t>ヨウ</t>
    </rPh>
    <phoneticPr fontId="1"/>
  </si>
  <si>
    <t>15床</t>
    <rPh sb="2" eb="3">
      <t>ショウ</t>
    </rPh>
    <phoneticPr fontId="1"/>
  </si>
  <si>
    <t>①</t>
    <phoneticPr fontId="1"/>
  </si>
  <si>
    <t>小計</t>
    <rPh sb="0" eb="2">
      <t>ショウケイ</t>
    </rPh>
    <phoneticPr fontId="1"/>
  </si>
  <si>
    <t>単　価　　（円）</t>
    <rPh sb="0" eb="1">
      <t>タン</t>
    </rPh>
    <rPh sb="2" eb="3">
      <t>アタイ</t>
    </rPh>
    <rPh sb="6" eb="7">
      <t>エン</t>
    </rPh>
    <phoneticPr fontId="1"/>
  </si>
  <si>
    <t>年間数量</t>
    <rPh sb="0" eb="2">
      <t>ネンカン</t>
    </rPh>
    <rPh sb="2" eb="3">
      <t>スウ</t>
    </rPh>
    <rPh sb="3" eb="4">
      <t>リョウ</t>
    </rPh>
    <phoneticPr fontId="1"/>
  </si>
  <si>
    <t>ﾊﾞｽﾀｵﾙ（ｱｲｽｸﾞﾘｰﾝ）</t>
    <phoneticPr fontId="1"/>
  </si>
  <si>
    <t>②</t>
    <phoneticPr fontId="1"/>
  </si>
  <si>
    <r>
      <rPr>
        <b/>
        <sz val="11"/>
        <color theme="1"/>
        <rFont val="游ゴシック"/>
        <family val="3"/>
        <charset val="128"/>
        <scheme val="minor"/>
      </rPr>
      <t>３）白衣業務</t>
    </r>
    <r>
      <rPr>
        <sz val="11"/>
        <color theme="1"/>
        <rFont val="游ゴシック"/>
        <family val="3"/>
        <charset val="128"/>
        <scheme val="minor"/>
      </rPr>
      <t>（白衣リース　製品＋洗濯）</t>
    </r>
    <rPh sb="2" eb="4">
      <t>ハクイ</t>
    </rPh>
    <rPh sb="4" eb="6">
      <t>ギョウム</t>
    </rPh>
    <rPh sb="7" eb="9">
      <t>ハクイ</t>
    </rPh>
    <rPh sb="13" eb="15">
      <t>セイヒン</t>
    </rPh>
    <rPh sb="16" eb="18">
      <t>センタク</t>
    </rPh>
    <phoneticPr fontId="1"/>
  </si>
  <si>
    <t>1名1ヶ月の　　賃貸借料（円）</t>
    <rPh sb="1" eb="2">
      <t>メイ</t>
    </rPh>
    <rPh sb="4" eb="5">
      <t>ゲツ</t>
    </rPh>
    <rPh sb="8" eb="11">
      <t>チンタイシャク</t>
    </rPh>
    <rPh sb="11" eb="12">
      <t>リョウ</t>
    </rPh>
    <rPh sb="13" eb="14">
      <t>エン</t>
    </rPh>
    <phoneticPr fontId="1"/>
  </si>
  <si>
    <t>人数</t>
    <rPh sb="0" eb="2">
      <t>ニンズウ</t>
    </rPh>
    <phoneticPr fontId="1"/>
  </si>
  <si>
    <t>NP100/EP112</t>
    <phoneticPr fontId="1"/>
  </si>
  <si>
    <t>4名</t>
    <rPh sb="1" eb="2">
      <t>メイ</t>
    </rPh>
    <phoneticPr fontId="1"/>
  </si>
  <si>
    <t>2名</t>
    <rPh sb="1" eb="2">
      <t>メイ</t>
    </rPh>
    <phoneticPr fontId="1"/>
  </si>
  <si>
    <t>3名</t>
    <rPh sb="1" eb="2">
      <t>メイ</t>
    </rPh>
    <phoneticPr fontId="1"/>
  </si>
  <si>
    <t>事務　診察衣（男）　　　</t>
    <rPh sb="0" eb="2">
      <t>ジム</t>
    </rPh>
    <rPh sb="3" eb="5">
      <t>シンサツ</t>
    </rPh>
    <rPh sb="5" eb="6">
      <t>イ</t>
    </rPh>
    <rPh sb="7" eb="8">
      <t>オトコ</t>
    </rPh>
    <phoneticPr fontId="1"/>
  </si>
  <si>
    <t>5名</t>
    <rPh sb="1" eb="2">
      <t>メイ</t>
    </rPh>
    <phoneticPr fontId="1"/>
  </si>
  <si>
    <t>1名</t>
    <rPh sb="1" eb="2">
      <t>メイ</t>
    </rPh>
    <phoneticPr fontId="1"/>
  </si>
  <si>
    <t>④</t>
    <phoneticPr fontId="1"/>
  </si>
  <si>
    <t>　（私物白衣類洗濯　定額）</t>
    <rPh sb="2" eb="4">
      <t>シブツ</t>
    </rPh>
    <rPh sb="4" eb="6">
      <t>ハクイ</t>
    </rPh>
    <rPh sb="6" eb="7">
      <t>ルイ</t>
    </rPh>
    <rPh sb="7" eb="9">
      <t>センタク</t>
    </rPh>
    <rPh sb="10" eb="12">
      <t>テイガク</t>
    </rPh>
    <phoneticPr fontId="1"/>
  </si>
  <si>
    <t>1名1ヶ月の　　定額洗濯料（円）</t>
    <rPh sb="1" eb="2">
      <t>メイ</t>
    </rPh>
    <rPh sb="4" eb="5">
      <t>ゲツ</t>
    </rPh>
    <rPh sb="8" eb="10">
      <t>テイガク</t>
    </rPh>
    <rPh sb="10" eb="12">
      <t>センタク</t>
    </rPh>
    <rPh sb="12" eb="13">
      <t>リョウ</t>
    </rPh>
    <rPh sb="14" eb="15">
      <t>エン</t>
    </rPh>
    <phoneticPr fontId="1"/>
  </si>
  <si>
    <t>総枚数80枚</t>
    <rPh sb="0" eb="1">
      <t>ソウ</t>
    </rPh>
    <rPh sb="1" eb="3">
      <t>マイスウ</t>
    </rPh>
    <rPh sb="5" eb="6">
      <t>マイ</t>
    </rPh>
    <phoneticPr fontId="1"/>
  </si>
  <si>
    <t>月12枚程度</t>
    <rPh sb="0" eb="1">
      <t>ツキ</t>
    </rPh>
    <rPh sb="3" eb="4">
      <t>マイ</t>
    </rPh>
    <rPh sb="4" eb="6">
      <t>テイド</t>
    </rPh>
    <phoneticPr fontId="1"/>
  </si>
  <si>
    <t>⑤</t>
    <phoneticPr fontId="1"/>
  </si>
  <si>
    <t>　（私物白衣類洗濯　単価）</t>
    <rPh sb="2" eb="4">
      <t>シブツ</t>
    </rPh>
    <rPh sb="4" eb="6">
      <t>ハクイ</t>
    </rPh>
    <rPh sb="6" eb="7">
      <t>ルイ</t>
    </rPh>
    <rPh sb="7" eb="9">
      <t>センタク</t>
    </rPh>
    <rPh sb="10" eb="12">
      <t>タンカ</t>
    </rPh>
    <phoneticPr fontId="1"/>
  </si>
  <si>
    <t>洗濯単価　　（円）</t>
    <rPh sb="0" eb="2">
      <t>センタク</t>
    </rPh>
    <rPh sb="2" eb="4">
      <t>タンカ</t>
    </rPh>
    <rPh sb="7" eb="8">
      <t>エン</t>
    </rPh>
    <phoneticPr fontId="1"/>
  </si>
  <si>
    <t>50㎡</t>
    <phoneticPr fontId="1"/>
  </si>
  <si>
    <t>800枚</t>
    <rPh sb="3" eb="4">
      <t>マイ</t>
    </rPh>
    <phoneticPr fontId="1"/>
  </si>
  <si>
    <t>10枚</t>
    <rPh sb="2" eb="3">
      <t>マイ</t>
    </rPh>
    <phoneticPr fontId="1"/>
  </si>
  <si>
    <t>非常勤用スクラブ</t>
    <rPh sb="0" eb="1">
      <t>ヒ</t>
    </rPh>
    <rPh sb="1" eb="3">
      <t>ジョウキン</t>
    </rPh>
    <rPh sb="3" eb="4">
      <t>ヨウ</t>
    </rPh>
    <phoneticPr fontId="1"/>
  </si>
  <si>
    <t>ポロシャツ（訪問看護ステーション）</t>
    <rPh sb="6" eb="8">
      <t>ホウモン</t>
    </rPh>
    <rPh sb="8" eb="10">
      <t>カンゴ</t>
    </rPh>
    <phoneticPr fontId="1"/>
  </si>
  <si>
    <t>100枚</t>
    <rPh sb="3" eb="4">
      <t>マイ</t>
    </rPh>
    <phoneticPr fontId="1"/>
  </si>
  <si>
    <t>パンツ（訪問看護ステーション）</t>
    <rPh sb="4" eb="6">
      <t>ホウモン</t>
    </rPh>
    <rPh sb="6" eb="8">
      <t>カンゴ</t>
    </rPh>
    <phoneticPr fontId="1"/>
  </si>
  <si>
    <t>⑥</t>
    <phoneticPr fontId="1"/>
  </si>
  <si>
    <t>４）寝具賃貸借業務</t>
    <rPh sb="2" eb="4">
      <t>シング</t>
    </rPh>
    <rPh sb="4" eb="7">
      <t>チンタイシャク</t>
    </rPh>
    <rPh sb="7" eb="9">
      <t>ギョウム</t>
    </rPh>
    <phoneticPr fontId="1"/>
  </si>
  <si>
    <t>（予備用）</t>
    <rPh sb="1" eb="3">
      <t>ヨビ</t>
    </rPh>
    <rPh sb="3" eb="4">
      <t>ヨウ</t>
    </rPh>
    <rPh sb="4" eb="5">
      <t>トウヨウ</t>
    </rPh>
    <phoneticPr fontId="1"/>
  </si>
  <si>
    <t>2床</t>
    <rPh sb="1" eb="2">
      <t>ショウ</t>
    </rPh>
    <phoneticPr fontId="1"/>
  </si>
  <si>
    <t>（職員用）</t>
    <rPh sb="1" eb="3">
      <t>ショクイン</t>
    </rPh>
    <rPh sb="3" eb="4">
      <t>ヨウ</t>
    </rPh>
    <phoneticPr fontId="1"/>
  </si>
  <si>
    <t>6床</t>
    <rPh sb="1" eb="2">
      <t>ショウ</t>
    </rPh>
    <phoneticPr fontId="1"/>
  </si>
  <si>
    <t>⑦</t>
    <phoneticPr fontId="1"/>
  </si>
  <si>
    <t>５）サプライ業務</t>
    <rPh sb="6" eb="8">
      <t>ギョウム</t>
    </rPh>
    <phoneticPr fontId="1"/>
  </si>
  <si>
    <t>⑧</t>
    <phoneticPr fontId="1"/>
  </si>
  <si>
    <r>
      <rPr>
        <b/>
        <sz val="11"/>
        <color theme="1"/>
        <rFont val="游ゴシック"/>
        <family val="3"/>
        <charset val="128"/>
        <scheme val="minor"/>
      </rPr>
      <t>６）白衣業務</t>
    </r>
    <r>
      <rPr>
        <sz val="11"/>
        <color theme="1"/>
        <rFont val="游ゴシック"/>
        <family val="3"/>
        <charset val="128"/>
        <scheme val="minor"/>
      </rPr>
      <t>（白衣リース　製品＋洗濯）</t>
    </r>
    <rPh sb="2" eb="4">
      <t>ハクイ</t>
    </rPh>
    <rPh sb="4" eb="6">
      <t>ギョウム</t>
    </rPh>
    <rPh sb="7" eb="9">
      <t>ハクイ</t>
    </rPh>
    <rPh sb="13" eb="15">
      <t>セイヒン</t>
    </rPh>
    <rPh sb="16" eb="18">
      <t>センタク</t>
    </rPh>
    <phoneticPr fontId="1"/>
  </si>
  <si>
    <t>⑨</t>
    <phoneticPr fontId="1"/>
  </si>
  <si>
    <t>⑩</t>
    <phoneticPr fontId="1"/>
  </si>
  <si>
    <t>⑪</t>
    <phoneticPr fontId="1"/>
  </si>
  <si>
    <r>
      <rPr>
        <b/>
        <sz val="11"/>
        <color theme="1"/>
        <rFont val="游ゴシック"/>
        <family val="3"/>
        <charset val="128"/>
        <scheme val="minor"/>
      </rPr>
      <t>７）白衣業務</t>
    </r>
    <r>
      <rPr>
        <sz val="11"/>
        <color theme="1"/>
        <rFont val="游ゴシック"/>
        <family val="3"/>
        <charset val="128"/>
        <scheme val="minor"/>
      </rPr>
      <t>（白衣リース　製品＋洗濯）</t>
    </r>
    <rPh sb="2" eb="4">
      <t>ハクイ</t>
    </rPh>
    <rPh sb="4" eb="6">
      <t>ギョウム</t>
    </rPh>
    <rPh sb="7" eb="9">
      <t>ハクイ</t>
    </rPh>
    <rPh sb="13" eb="15">
      <t>セイヒン</t>
    </rPh>
    <rPh sb="16" eb="18">
      <t>センタク</t>
    </rPh>
    <phoneticPr fontId="1"/>
  </si>
  <si>
    <t>⑫</t>
    <phoneticPr fontId="1"/>
  </si>
  <si>
    <t>（私物白衣類洗濯　単価）</t>
    <rPh sb="1" eb="3">
      <t>シブツ</t>
    </rPh>
    <rPh sb="3" eb="5">
      <t>ハクイ</t>
    </rPh>
    <rPh sb="5" eb="6">
      <t>ルイ</t>
    </rPh>
    <rPh sb="6" eb="8">
      <t>センタク</t>
    </rPh>
    <rPh sb="9" eb="11">
      <t>タンカ</t>
    </rPh>
    <phoneticPr fontId="1"/>
  </si>
  <si>
    <t>年間数量</t>
    <rPh sb="0" eb="2">
      <t>ネンカン</t>
    </rPh>
    <rPh sb="2" eb="4">
      <t>スウリョウ</t>
    </rPh>
    <phoneticPr fontId="1"/>
  </si>
  <si>
    <t>５名</t>
    <rPh sb="1" eb="2">
      <t>メイ</t>
    </rPh>
    <phoneticPr fontId="1"/>
  </si>
  <si>
    <t>※１．入札金額は円単位とし、円未満の端数が出ないようにして下さい。</t>
    <rPh sb="3" eb="5">
      <t>ニュウサツ</t>
    </rPh>
    <rPh sb="5" eb="7">
      <t>キンガク</t>
    </rPh>
    <rPh sb="8" eb="9">
      <t>エン</t>
    </rPh>
    <rPh sb="9" eb="11">
      <t>タンイ</t>
    </rPh>
    <rPh sb="14" eb="15">
      <t>エン</t>
    </rPh>
    <rPh sb="15" eb="17">
      <t>ミマン</t>
    </rPh>
    <rPh sb="18" eb="20">
      <t>ハスウ</t>
    </rPh>
    <rPh sb="21" eb="22">
      <t>デ</t>
    </rPh>
    <rPh sb="29" eb="30">
      <t>クダ</t>
    </rPh>
    <phoneticPr fontId="1"/>
  </si>
  <si>
    <t>※２．行の追加・削除、入力済みデーターの変更はしないで下さい。</t>
    <rPh sb="3" eb="4">
      <t>ギョウ</t>
    </rPh>
    <rPh sb="5" eb="7">
      <t>ツイカ</t>
    </rPh>
    <rPh sb="8" eb="10">
      <t>サクジョ</t>
    </rPh>
    <rPh sb="11" eb="13">
      <t>ニュウリョク</t>
    </rPh>
    <rPh sb="13" eb="14">
      <t>ズ</t>
    </rPh>
    <rPh sb="20" eb="22">
      <t>ヘンコウ</t>
    </rPh>
    <rPh sb="27" eb="28">
      <t>クダ</t>
    </rPh>
    <phoneticPr fontId="1"/>
  </si>
  <si>
    <t>③</t>
    <phoneticPr fontId="1"/>
  </si>
  <si>
    <t>（円）</t>
    <rPh sb="1" eb="2">
      <t>エン</t>
    </rPh>
    <phoneticPr fontId="1"/>
  </si>
  <si>
    <t>医師　診察衣（男）（女）</t>
    <rPh sb="0" eb="2">
      <t>イシ</t>
    </rPh>
    <rPh sb="3" eb="5">
      <t>シンサツ</t>
    </rPh>
    <rPh sb="5" eb="6">
      <t>イ</t>
    </rPh>
    <rPh sb="7" eb="8">
      <t>オトコ</t>
    </rPh>
    <rPh sb="10" eb="11">
      <t>オンナ</t>
    </rPh>
    <phoneticPr fontId="1"/>
  </si>
  <si>
    <t>NP100・120</t>
    <phoneticPr fontId="1"/>
  </si>
  <si>
    <t>6,000枚</t>
    <rPh sb="5" eb="6">
      <t>マイ</t>
    </rPh>
    <phoneticPr fontId="1"/>
  </si>
  <si>
    <t>16,500枚</t>
    <rPh sb="6" eb="7">
      <t>マイ</t>
    </rPh>
    <phoneticPr fontId="1"/>
  </si>
  <si>
    <t>20,000枚</t>
    <rPh sb="6" eb="7">
      <t>マイ</t>
    </rPh>
    <phoneticPr fontId="1"/>
  </si>
  <si>
    <t>17,000枚</t>
    <rPh sb="6" eb="7">
      <t>マイ</t>
    </rPh>
    <phoneticPr fontId="1"/>
  </si>
  <si>
    <t>400枚</t>
    <rPh sb="3" eb="4">
      <t>マイ</t>
    </rPh>
    <phoneticPr fontId="1"/>
  </si>
  <si>
    <t>4,000枚</t>
    <rPh sb="5" eb="6">
      <t>マイ</t>
    </rPh>
    <phoneticPr fontId="1"/>
  </si>
  <si>
    <t>600枚</t>
    <rPh sb="3" eb="4">
      <t>マイ</t>
    </rPh>
    <phoneticPr fontId="1"/>
  </si>
  <si>
    <t>100床</t>
    <rPh sb="3" eb="4">
      <t>ショウ</t>
    </rPh>
    <phoneticPr fontId="1"/>
  </si>
  <si>
    <t>21,000枚</t>
    <rPh sb="6" eb="7">
      <t>マイ</t>
    </rPh>
    <phoneticPr fontId="1"/>
  </si>
  <si>
    <t>30,000枚</t>
    <rPh sb="6" eb="7">
      <t>マイ</t>
    </rPh>
    <phoneticPr fontId="1"/>
  </si>
  <si>
    <t>3,000枚</t>
    <rPh sb="5" eb="6">
      <t>マイ</t>
    </rPh>
    <phoneticPr fontId="1"/>
  </si>
  <si>
    <t>18名</t>
    <rPh sb="2" eb="3">
      <t>メイ</t>
    </rPh>
    <phoneticPr fontId="1"/>
  </si>
  <si>
    <t>57名</t>
    <rPh sb="2" eb="3">
      <t>メイ</t>
    </rPh>
    <phoneticPr fontId="1"/>
  </si>
  <si>
    <t>94名</t>
    <rPh sb="2" eb="3">
      <t>メイ</t>
    </rPh>
    <phoneticPr fontId="1"/>
  </si>
  <si>
    <t>27名</t>
    <rPh sb="2" eb="3">
      <t>メイ</t>
    </rPh>
    <phoneticPr fontId="1"/>
  </si>
  <si>
    <t>9名</t>
    <rPh sb="1" eb="2">
      <t>メイ</t>
    </rPh>
    <phoneticPr fontId="1"/>
  </si>
  <si>
    <t>75,000枚</t>
    <rPh sb="6" eb="7">
      <t>マイ</t>
    </rPh>
    <phoneticPr fontId="1"/>
  </si>
  <si>
    <t>①～⑫　　計</t>
    <rPh sb="5" eb="6">
      <t>ケイ</t>
    </rPh>
    <phoneticPr fontId="1"/>
  </si>
  <si>
    <t>令和7年度 埼玉県済生会鴻巣病院・鴻巣介護老人保健施設こうのとり</t>
    <rPh sb="0" eb="2">
      <t>レイワ</t>
    </rPh>
    <rPh sb="3" eb="4">
      <t>ネン</t>
    </rPh>
    <rPh sb="4" eb="5">
      <t>ド</t>
    </rPh>
    <rPh sb="5" eb="7">
      <t>ヘイネンド</t>
    </rPh>
    <rPh sb="6" eb="9">
      <t>サイタマケン</t>
    </rPh>
    <rPh sb="9" eb="12">
      <t>サイセイカイ</t>
    </rPh>
    <rPh sb="12" eb="14">
      <t>コウノス</t>
    </rPh>
    <rPh sb="14" eb="15">
      <t>ビョウ</t>
    </rPh>
    <rPh sb="15" eb="16">
      <t>イン</t>
    </rPh>
    <rPh sb="17" eb="19">
      <t>コウノス</t>
    </rPh>
    <rPh sb="19" eb="21">
      <t>カイゴ</t>
    </rPh>
    <rPh sb="21" eb="23">
      <t>ロウジン</t>
    </rPh>
    <rPh sb="23" eb="25">
      <t>ホケン</t>
    </rPh>
    <rPh sb="25" eb="27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</si>
</sst>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&lt;=999]000;[&lt;=9999]000\-00;000\-000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3" fontId="4" fillId="0" borderId="0" xfId="0" applyNumberFormat="1" applyFont="1">
      <alignment vertical="center"/>
    </xf>
    <xf numFmtId="3" fontId="4" fillId="0" borderId="4" xfId="0" applyNumberFormat="1" applyFont="1" applyBorder="1">
      <alignment vertical="center"/>
    </xf>
    <xf numFmtId="3" fontId="4" fillId="0" borderId="5" xfId="0" applyNumberFormat="1" applyFont="1" applyBorder="1">
      <alignment vertical="center"/>
    </xf>
    <xf numFmtId="3" fontId="4" fillId="0" borderId="5" xfId="0" applyNumberFormat="1" applyFont="1" applyBorder="1" applyAlignment="1">
      <alignment vertical="center" shrinkToFit="1"/>
    </xf>
    <xf numFmtId="3" fontId="4" fillId="0" borderId="6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9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8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176" fontId="3" fillId="0" borderId="35" xfId="0" applyNumberFormat="1" applyFont="1" applyBorder="1">
      <alignment vertical="center"/>
    </xf>
    <xf numFmtId="0" fontId="3" fillId="0" borderId="36" xfId="0" applyFont="1" applyBorder="1">
      <alignment vertical="center"/>
    </xf>
    <xf numFmtId="177" fontId="3" fillId="0" borderId="37" xfId="0" applyNumberFormat="1" applyFont="1" applyBorder="1" applyAlignment="1">
      <alignment horizontal="right" vertical="center"/>
    </xf>
    <xf numFmtId="176" fontId="3" fillId="0" borderId="38" xfId="0" applyNumberFormat="1" applyFont="1" applyBorder="1">
      <alignment vertical="center"/>
    </xf>
    <xf numFmtId="0" fontId="3" fillId="0" borderId="37" xfId="0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176" fontId="3" fillId="0" borderId="41" xfId="0" applyNumberFormat="1" applyFont="1" applyBorder="1">
      <alignment vertical="center"/>
    </xf>
    <xf numFmtId="0" fontId="3" fillId="0" borderId="42" xfId="0" applyFont="1" applyBorder="1">
      <alignment vertical="center"/>
    </xf>
    <xf numFmtId="3" fontId="3" fillId="0" borderId="11" xfId="0" applyNumberFormat="1" applyFont="1" applyBorder="1" applyAlignment="1">
      <alignment vertical="center" shrinkToFit="1"/>
    </xf>
    <xf numFmtId="3" fontId="3" fillId="0" borderId="43" xfId="0" applyNumberFormat="1" applyFont="1" applyBorder="1" applyAlignment="1">
      <alignment horizontal="right" vertical="center"/>
    </xf>
    <xf numFmtId="176" fontId="3" fillId="0" borderId="44" xfId="0" applyNumberFormat="1" applyFont="1" applyBorder="1">
      <alignment vertical="center"/>
    </xf>
    <xf numFmtId="3" fontId="3" fillId="0" borderId="5" xfId="0" applyNumberFormat="1" applyFont="1" applyBorder="1">
      <alignment vertical="center"/>
    </xf>
    <xf numFmtId="3" fontId="3" fillId="0" borderId="37" xfId="0" applyNumberFormat="1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3" fontId="3" fillId="0" borderId="23" xfId="0" applyNumberFormat="1" applyFont="1" applyBorder="1">
      <alignment vertical="center"/>
    </xf>
    <xf numFmtId="3" fontId="3" fillId="0" borderId="24" xfId="0" applyNumberFormat="1" applyFont="1" applyBorder="1" applyAlignment="1">
      <alignment horizontal="right" vertical="center"/>
    </xf>
    <xf numFmtId="176" fontId="3" fillId="0" borderId="45" xfId="0" applyNumberFormat="1" applyFont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76" fontId="3" fillId="0" borderId="46" xfId="0" applyNumberFormat="1" applyFont="1" applyBorder="1">
      <alignment vertical="center"/>
    </xf>
    <xf numFmtId="0" fontId="3" fillId="0" borderId="37" xfId="0" applyFont="1" applyBorder="1" applyAlignment="1">
      <alignment horizontal="right" vertical="center" shrinkToFit="1"/>
    </xf>
    <xf numFmtId="0" fontId="3" fillId="0" borderId="47" xfId="0" applyFont="1" applyBorder="1" applyAlignment="1">
      <alignment horizontal="right" vertical="center" shrinkToFit="1"/>
    </xf>
    <xf numFmtId="176" fontId="3" fillId="0" borderId="48" xfId="0" applyNumberFormat="1" applyFont="1" applyBorder="1">
      <alignment vertical="center"/>
    </xf>
    <xf numFmtId="0" fontId="3" fillId="0" borderId="49" xfId="0" applyFont="1" applyBorder="1">
      <alignment vertical="center"/>
    </xf>
    <xf numFmtId="3" fontId="3" fillId="0" borderId="1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0" fontId="3" fillId="0" borderId="17" xfId="0" applyFont="1" applyBorder="1">
      <alignment vertical="center"/>
    </xf>
    <xf numFmtId="3" fontId="3" fillId="0" borderId="0" xfId="0" applyNumberFormat="1" applyFont="1">
      <alignment vertical="center"/>
    </xf>
    <xf numFmtId="176" fontId="3" fillId="0" borderId="50" xfId="0" applyNumberFormat="1" applyFont="1" applyBorder="1">
      <alignment vertical="center"/>
    </xf>
    <xf numFmtId="176" fontId="3" fillId="0" borderId="51" xfId="0" applyNumberFormat="1" applyFont="1" applyBorder="1">
      <alignment vertical="center"/>
    </xf>
    <xf numFmtId="0" fontId="3" fillId="0" borderId="5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41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22" xfId="0" applyFont="1" applyBorder="1">
      <alignment vertical="center"/>
    </xf>
    <xf numFmtId="3" fontId="4" fillId="0" borderId="23" xfId="0" applyNumberFormat="1" applyFont="1" applyBorder="1">
      <alignment vertical="center"/>
    </xf>
    <xf numFmtId="0" fontId="3" fillId="0" borderId="47" xfId="0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52" xfId="0" applyFont="1" applyBorder="1">
      <alignment vertical="center"/>
    </xf>
    <xf numFmtId="3" fontId="4" fillId="0" borderId="10" xfId="0" applyNumberFormat="1" applyFont="1" applyBorder="1">
      <alignment vertical="center"/>
    </xf>
    <xf numFmtId="49" fontId="4" fillId="0" borderId="23" xfId="0" applyNumberFormat="1" applyFont="1" applyBorder="1">
      <alignment vertical="center"/>
    </xf>
    <xf numFmtId="0" fontId="4" fillId="0" borderId="15" xfId="0" applyFont="1" applyBorder="1">
      <alignment vertical="center"/>
    </xf>
    <xf numFmtId="3" fontId="4" fillId="0" borderId="15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3" fontId="4" fillId="0" borderId="54" xfId="0" applyNumberFormat="1" applyFont="1" applyBorder="1">
      <alignment vertical="center"/>
    </xf>
    <xf numFmtId="0" fontId="3" fillId="0" borderId="56" xfId="0" applyFont="1" applyBorder="1" applyAlignment="1">
      <alignment horizontal="right" vertical="center"/>
    </xf>
    <xf numFmtId="176" fontId="3" fillId="0" borderId="57" xfId="0" applyNumberFormat="1" applyFont="1" applyBorder="1">
      <alignment vertical="center"/>
    </xf>
    <xf numFmtId="0" fontId="4" fillId="0" borderId="36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176" fontId="3" fillId="0" borderId="25" xfId="0" applyNumberFormat="1" applyFont="1" applyBorder="1">
      <alignment vertical="center"/>
    </xf>
    <xf numFmtId="0" fontId="4" fillId="0" borderId="12" xfId="0" applyFont="1" applyBorder="1">
      <alignment vertical="center"/>
    </xf>
    <xf numFmtId="3" fontId="4" fillId="0" borderId="13" xfId="0" applyNumberFormat="1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176" fontId="3" fillId="0" borderId="16" xfId="0" applyNumberFormat="1" applyFont="1" applyBorder="1">
      <alignment vertical="center"/>
    </xf>
    <xf numFmtId="0" fontId="4" fillId="0" borderId="39" xfId="0" applyFont="1" applyBorder="1">
      <alignment vertical="center"/>
    </xf>
    <xf numFmtId="3" fontId="4" fillId="0" borderId="28" xfId="0" applyNumberFormat="1" applyFont="1" applyBorder="1">
      <alignment vertical="center"/>
    </xf>
    <xf numFmtId="176" fontId="4" fillId="0" borderId="0" xfId="0" applyNumberFormat="1" applyFont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3" fontId="3" fillId="0" borderId="4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right" vertical="center"/>
    </xf>
    <xf numFmtId="0" fontId="3" fillId="0" borderId="60" xfId="0" applyFont="1" applyBorder="1" applyAlignment="1">
      <alignment horizontal="right" vertical="center"/>
    </xf>
    <xf numFmtId="0" fontId="3" fillId="0" borderId="6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54"/>
  <sheetViews>
    <sheetView tabSelected="1" zoomScale="115" zoomScaleNormal="115" workbookViewId="0">
      <selection activeCell="A154" sqref="A154"/>
    </sheetView>
  </sheetViews>
  <sheetFormatPr defaultRowHeight="18" x14ac:dyDescent="0.45"/>
  <cols>
    <col min="1" max="1" width="21.69921875" style="7" customWidth="1"/>
    <col min="2" max="2" width="12.69921875" style="6" customWidth="1"/>
    <col min="3" max="3" width="12.8984375" style="5" customWidth="1"/>
    <col min="4" max="4" width="10.59765625" style="7" customWidth="1"/>
    <col min="5" max="5" width="16.19921875" style="23" customWidth="1"/>
    <col min="6" max="6" width="10.69921875" style="7" customWidth="1"/>
    <col min="7" max="8" width="0.5" style="7" customWidth="1"/>
    <col min="10" max="10" width="9.5" bestFit="1" customWidth="1"/>
  </cols>
  <sheetData>
    <row r="1" spans="1:8" ht="23.25" customHeight="1" x14ac:dyDescent="0.45"/>
    <row r="2" spans="1:8" ht="23.25" customHeight="1" x14ac:dyDescent="0.45"/>
    <row r="3" spans="1:8" ht="22.5" customHeight="1" x14ac:dyDescent="0.45">
      <c r="A3" s="126" t="s">
        <v>157</v>
      </c>
      <c r="B3" s="126"/>
      <c r="C3" s="126"/>
      <c r="D3" s="126"/>
      <c r="E3" s="126"/>
    </row>
    <row r="4" spans="1:8" ht="22.5" customHeight="1" x14ac:dyDescent="0.45">
      <c r="A4" s="126" t="s">
        <v>74</v>
      </c>
      <c r="B4" s="126"/>
      <c r="C4" s="126"/>
      <c r="D4" s="126"/>
      <c r="E4" s="126"/>
    </row>
    <row r="5" spans="1:8" ht="22.5" customHeight="1" x14ac:dyDescent="0.45">
      <c r="A5" s="127" t="s">
        <v>44</v>
      </c>
      <c r="B5" s="127"/>
      <c r="C5" s="127"/>
      <c r="D5" s="127"/>
      <c r="E5" s="127"/>
    </row>
    <row r="6" spans="1:8" ht="8.25" customHeight="1" x14ac:dyDescent="0.45">
      <c r="A6" s="19"/>
      <c r="B6" s="2"/>
      <c r="C6" s="20"/>
      <c r="D6" s="19"/>
      <c r="E6" s="21"/>
    </row>
    <row r="7" spans="1:8" ht="28.8" x14ac:dyDescent="0.45">
      <c r="A7" s="128" t="s">
        <v>75</v>
      </c>
      <c r="B7" s="128"/>
      <c r="C7" s="128"/>
      <c r="D7" s="128"/>
      <c r="E7" s="128"/>
    </row>
    <row r="8" spans="1:8" ht="51.75" customHeight="1" x14ac:dyDescent="0.45">
      <c r="A8" s="19"/>
      <c r="B8" s="2"/>
      <c r="C8" s="20"/>
      <c r="D8" s="19"/>
      <c r="E8" s="21"/>
    </row>
    <row r="9" spans="1:8" ht="22.5" customHeight="1" x14ac:dyDescent="0.45">
      <c r="A9" s="22" t="s">
        <v>11</v>
      </c>
      <c r="B9" s="2"/>
      <c r="C9" s="20"/>
      <c r="D9" s="19"/>
      <c r="E9" s="21"/>
    </row>
    <row r="10" spans="1:8" ht="22.5" customHeight="1" thickBot="1" x14ac:dyDescent="0.5">
      <c r="A10" s="19" t="s">
        <v>45</v>
      </c>
    </row>
    <row r="11" spans="1:8" ht="22.5" customHeight="1" x14ac:dyDescent="0.45">
      <c r="A11" s="129" t="s">
        <v>6</v>
      </c>
      <c r="B11" s="130"/>
      <c r="C11" s="133" t="s">
        <v>76</v>
      </c>
      <c r="D11" s="135" t="s">
        <v>77</v>
      </c>
      <c r="E11" s="136"/>
    </row>
    <row r="12" spans="1:8" ht="22.5" customHeight="1" thickBot="1" x14ac:dyDescent="0.5">
      <c r="A12" s="131"/>
      <c r="B12" s="132"/>
      <c r="C12" s="134"/>
      <c r="D12" s="24" t="s">
        <v>7</v>
      </c>
      <c r="E12" s="25" t="s">
        <v>78</v>
      </c>
    </row>
    <row r="13" spans="1:8" ht="22.5" customHeight="1" thickTop="1" x14ac:dyDescent="0.45">
      <c r="A13" s="26" t="s">
        <v>79</v>
      </c>
      <c r="B13" s="27" t="s">
        <v>80</v>
      </c>
      <c r="C13" s="28"/>
      <c r="D13" s="29" t="s">
        <v>81</v>
      </c>
      <c r="E13" s="30">
        <f>SUM(C13*G13*H13)</f>
        <v>0</v>
      </c>
      <c r="G13" s="7">
        <v>365</v>
      </c>
      <c r="H13" s="7">
        <v>379</v>
      </c>
    </row>
    <row r="14" spans="1:8" ht="22.5" customHeight="1" thickBot="1" x14ac:dyDescent="0.5">
      <c r="A14" s="31" t="s">
        <v>79</v>
      </c>
      <c r="B14" s="32" t="s">
        <v>82</v>
      </c>
      <c r="C14" s="33"/>
      <c r="D14" s="34" t="s">
        <v>83</v>
      </c>
      <c r="E14" s="35">
        <f>SUM(C14*G14*H14)</f>
        <v>0</v>
      </c>
      <c r="G14" s="7">
        <v>365</v>
      </c>
      <c r="H14" s="7">
        <v>15</v>
      </c>
    </row>
    <row r="15" spans="1:8" ht="22.5" customHeight="1" thickBot="1" x14ac:dyDescent="0.5">
      <c r="A15" s="5"/>
      <c r="C15" s="12" t="s">
        <v>84</v>
      </c>
      <c r="D15" s="36" t="s">
        <v>85</v>
      </c>
      <c r="E15" s="37">
        <f>SUM(E13:E14)</f>
        <v>0</v>
      </c>
    </row>
    <row r="16" spans="1:8" ht="22.5" customHeight="1" x14ac:dyDescent="0.45">
      <c r="A16" s="5"/>
      <c r="D16" s="5"/>
      <c r="E16" s="38"/>
    </row>
    <row r="17" spans="1:7" ht="22.5" customHeight="1" thickBot="1" x14ac:dyDescent="0.5">
      <c r="A17" s="39" t="s">
        <v>46</v>
      </c>
      <c r="B17" s="40"/>
      <c r="C17" s="41"/>
      <c r="D17" s="41"/>
      <c r="E17" s="42"/>
    </row>
    <row r="18" spans="1:7" ht="22.5" customHeight="1" x14ac:dyDescent="0.45">
      <c r="A18" s="129" t="s">
        <v>6</v>
      </c>
      <c r="B18" s="130"/>
      <c r="C18" s="133" t="s">
        <v>86</v>
      </c>
      <c r="D18" s="140" t="s">
        <v>77</v>
      </c>
      <c r="E18" s="141"/>
    </row>
    <row r="19" spans="1:7" ht="22.5" customHeight="1" thickBot="1" x14ac:dyDescent="0.5">
      <c r="A19" s="137"/>
      <c r="B19" s="138"/>
      <c r="C19" s="139"/>
      <c r="D19" s="24" t="s">
        <v>87</v>
      </c>
      <c r="E19" s="25" t="s">
        <v>78</v>
      </c>
    </row>
    <row r="20" spans="1:7" ht="22.5" customHeight="1" thickTop="1" x14ac:dyDescent="0.45">
      <c r="A20" s="43" t="s">
        <v>2</v>
      </c>
      <c r="B20" s="8" t="s">
        <v>38</v>
      </c>
      <c r="C20" s="113"/>
      <c r="D20" s="44" t="s">
        <v>140</v>
      </c>
      <c r="E20" s="45">
        <f>SUM(C20*G20)</f>
        <v>0</v>
      </c>
      <c r="G20" s="7">
        <v>16500</v>
      </c>
    </row>
    <row r="21" spans="1:7" ht="22.5" customHeight="1" x14ac:dyDescent="0.45">
      <c r="A21" s="46" t="s">
        <v>4</v>
      </c>
      <c r="B21" s="9" t="s">
        <v>55</v>
      </c>
      <c r="C21" s="114"/>
      <c r="D21" s="47" t="s">
        <v>141</v>
      </c>
      <c r="E21" s="48">
        <f t="shared" ref="E21:E28" si="0">SUM(C21*G21)</f>
        <v>0</v>
      </c>
      <c r="G21" s="7">
        <v>20000</v>
      </c>
    </row>
    <row r="22" spans="1:7" ht="22.5" customHeight="1" x14ac:dyDescent="0.45">
      <c r="A22" s="46" t="s">
        <v>3</v>
      </c>
      <c r="B22" s="9" t="s">
        <v>54</v>
      </c>
      <c r="C22" s="114"/>
      <c r="D22" s="49" t="s">
        <v>142</v>
      </c>
      <c r="E22" s="48">
        <f t="shared" si="0"/>
        <v>0</v>
      </c>
      <c r="G22" s="7">
        <v>17000</v>
      </c>
    </row>
    <row r="23" spans="1:7" ht="22.5" customHeight="1" x14ac:dyDescent="0.45">
      <c r="A23" s="46" t="s">
        <v>88</v>
      </c>
      <c r="B23" s="9" t="s">
        <v>72</v>
      </c>
      <c r="C23" s="114"/>
      <c r="D23" s="49" t="s">
        <v>143</v>
      </c>
      <c r="E23" s="48">
        <f t="shared" si="0"/>
        <v>0</v>
      </c>
      <c r="G23" s="7">
        <v>400</v>
      </c>
    </row>
    <row r="24" spans="1:7" ht="22.5" customHeight="1" x14ac:dyDescent="0.45">
      <c r="A24" s="46" t="s">
        <v>3</v>
      </c>
      <c r="B24" s="9" t="s">
        <v>73</v>
      </c>
      <c r="C24" s="114"/>
      <c r="D24" s="49" t="s">
        <v>143</v>
      </c>
      <c r="E24" s="48">
        <f t="shared" si="0"/>
        <v>0</v>
      </c>
      <c r="G24" s="7">
        <v>400</v>
      </c>
    </row>
    <row r="25" spans="1:7" ht="22.5" customHeight="1" x14ac:dyDescent="0.45">
      <c r="A25" s="46" t="s">
        <v>8</v>
      </c>
      <c r="B25" s="9" t="s">
        <v>39</v>
      </c>
      <c r="C25" s="114"/>
      <c r="D25" s="49" t="s">
        <v>141</v>
      </c>
      <c r="E25" s="48">
        <f t="shared" si="0"/>
        <v>0</v>
      </c>
      <c r="G25" s="7">
        <v>20000</v>
      </c>
    </row>
    <row r="26" spans="1:7" ht="22.5" customHeight="1" x14ac:dyDescent="0.45">
      <c r="A26" s="46" t="s">
        <v>0</v>
      </c>
      <c r="B26" s="9" t="s">
        <v>41</v>
      </c>
      <c r="C26" s="114"/>
      <c r="D26" s="49" t="s">
        <v>144</v>
      </c>
      <c r="E26" s="48">
        <f t="shared" si="0"/>
        <v>0</v>
      </c>
      <c r="G26" s="7">
        <v>4000</v>
      </c>
    </row>
    <row r="27" spans="1:7" ht="22.5" customHeight="1" x14ac:dyDescent="0.45">
      <c r="A27" s="46" t="s">
        <v>1</v>
      </c>
      <c r="B27" s="9" t="s">
        <v>40</v>
      </c>
      <c r="C27" s="114"/>
      <c r="D27" s="49" t="s">
        <v>139</v>
      </c>
      <c r="E27" s="48">
        <f t="shared" si="0"/>
        <v>0</v>
      </c>
      <c r="G27" s="7">
        <v>6000</v>
      </c>
    </row>
    <row r="28" spans="1:7" ht="22.5" customHeight="1" thickBot="1" x14ac:dyDescent="0.5">
      <c r="A28" s="50" t="s">
        <v>5</v>
      </c>
      <c r="B28" s="51" t="s">
        <v>42</v>
      </c>
      <c r="C28" s="33"/>
      <c r="D28" s="34" t="s">
        <v>145</v>
      </c>
      <c r="E28" s="45">
        <f t="shared" si="0"/>
        <v>0</v>
      </c>
      <c r="F28" s="23"/>
      <c r="G28" s="7">
        <v>600</v>
      </c>
    </row>
    <row r="29" spans="1:7" ht="22.5" customHeight="1" thickBot="1" x14ac:dyDescent="0.5">
      <c r="A29" s="52"/>
      <c r="B29" s="53"/>
      <c r="C29" s="54" t="s">
        <v>89</v>
      </c>
      <c r="D29" s="55" t="s">
        <v>85</v>
      </c>
      <c r="E29" s="56">
        <f>SUM(E20:E28)</f>
        <v>0</v>
      </c>
      <c r="F29" s="23"/>
    </row>
    <row r="30" spans="1:7" ht="22.5" customHeight="1" x14ac:dyDescent="0.45">
      <c r="C30" s="6"/>
      <c r="D30" s="5"/>
    </row>
    <row r="31" spans="1:7" ht="22.5" customHeight="1" x14ac:dyDescent="0.45">
      <c r="C31" s="6"/>
      <c r="D31" s="5"/>
    </row>
    <row r="32" spans="1:7" ht="22.5" customHeight="1" x14ac:dyDescent="0.45">
      <c r="C32" s="6"/>
      <c r="D32" s="5"/>
    </row>
    <row r="33" spans="1:8" ht="22.5" customHeight="1" x14ac:dyDescent="0.45">
      <c r="D33" s="5"/>
    </row>
    <row r="34" spans="1:8" ht="22.5" customHeight="1" thickBot="1" x14ac:dyDescent="0.5">
      <c r="A34" s="7" t="s">
        <v>90</v>
      </c>
    </row>
    <row r="35" spans="1:8" ht="22.5" customHeight="1" x14ac:dyDescent="0.45">
      <c r="A35" s="129" t="s">
        <v>6</v>
      </c>
      <c r="B35" s="130"/>
      <c r="C35" s="133" t="s">
        <v>91</v>
      </c>
      <c r="D35" s="135" t="s">
        <v>77</v>
      </c>
      <c r="E35" s="136"/>
    </row>
    <row r="36" spans="1:8" ht="22.5" customHeight="1" thickBot="1" x14ac:dyDescent="0.5">
      <c r="A36" s="137"/>
      <c r="B36" s="138"/>
      <c r="C36" s="142"/>
      <c r="D36" s="24" t="s">
        <v>92</v>
      </c>
      <c r="E36" s="25" t="s">
        <v>78</v>
      </c>
    </row>
    <row r="37" spans="1:8" ht="22.5" customHeight="1" thickTop="1" x14ac:dyDescent="0.45">
      <c r="A37" s="57" t="s">
        <v>13</v>
      </c>
      <c r="B37" s="58" t="s">
        <v>93</v>
      </c>
      <c r="C37" s="115"/>
      <c r="D37" s="59" t="s">
        <v>150</v>
      </c>
      <c r="E37" s="60">
        <f>SUM(C37*G37*H37)</f>
        <v>0</v>
      </c>
      <c r="G37" s="7">
        <v>12</v>
      </c>
      <c r="H37" s="7">
        <v>18</v>
      </c>
    </row>
    <row r="38" spans="1:8" ht="22.5" customHeight="1" x14ac:dyDescent="0.45">
      <c r="A38" s="46" t="s">
        <v>14</v>
      </c>
      <c r="B38" s="61" t="s">
        <v>24</v>
      </c>
      <c r="C38" s="114"/>
      <c r="D38" s="62" t="s">
        <v>98</v>
      </c>
      <c r="E38" s="48">
        <f>SUM(C38*G38*H38)</f>
        <v>0</v>
      </c>
      <c r="G38" s="7">
        <v>12</v>
      </c>
      <c r="H38" s="7">
        <v>5</v>
      </c>
    </row>
    <row r="39" spans="1:8" ht="22.5" customHeight="1" x14ac:dyDescent="0.45">
      <c r="A39" s="46" t="s">
        <v>15</v>
      </c>
      <c r="B39" s="61" t="s">
        <v>25</v>
      </c>
      <c r="C39" s="114"/>
      <c r="D39" s="62" t="s">
        <v>96</v>
      </c>
      <c r="E39" s="48">
        <f t="shared" ref="E39:E49" si="1">SUM(C39*G39*H39)</f>
        <v>0</v>
      </c>
      <c r="G39" s="7">
        <v>12</v>
      </c>
      <c r="H39" s="7">
        <v>3</v>
      </c>
    </row>
    <row r="40" spans="1:8" ht="22.5" customHeight="1" x14ac:dyDescent="0.45">
      <c r="A40" s="46" t="s">
        <v>16</v>
      </c>
      <c r="B40" s="61" t="s">
        <v>26</v>
      </c>
      <c r="C40" s="114"/>
      <c r="D40" s="62" t="s">
        <v>95</v>
      </c>
      <c r="E40" s="48">
        <f t="shared" si="1"/>
        <v>0</v>
      </c>
      <c r="G40" s="7">
        <v>12</v>
      </c>
      <c r="H40" s="7">
        <v>2</v>
      </c>
    </row>
    <row r="41" spans="1:8" ht="22.5" customHeight="1" x14ac:dyDescent="0.45">
      <c r="A41" s="46" t="s">
        <v>97</v>
      </c>
      <c r="B41" s="61" t="s">
        <v>23</v>
      </c>
      <c r="C41" s="114"/>
      <c r="D41" s="62" t="s">
        <v>96</v>
      </c>
      <c r="E41" s="48">
        <f t="shared" si="1"/>
        <v>0</v>
      </c>
      <c r="G41" s="7">
        <v>12</v>
      </c>
      <c r="H41" s="7">
        <v>3</v>
      </c>
    </row>
    <row r="42" spans="1:8" ht="22.5" customHeight="1" x14ac:dyDescent="0.45">
      <c r="A42" s="46" t="s">
        <v>17</v>
      </c>
      <c r="B42" s="61" t="s">
        <v>27</v>
      </c>
      <c r="C42" s="114"/>
      <c r="D42" s="62" t="s">
        <v>98</v>
      </c>
      <c r="E42" s="48">
        <f t="shared" si="1"/>
        <v>0</v>
      </c>
      <c r="G42" s="7">
        <v>12</v>
      </c>
      <c r="H42" s="7">
        <v>5</v>
      </c>
    </row>
    <row r="43" spans="1:8" ht="22.5" customHeight="1" x14ac:dyDescent="0.45">
      <c r="A43" s="46" t="s">
        <v>17</v>
      </c>
      <c r="B43" s="61" t="s">
        <v>28</v>
      </c>
      <c r="C43" s="114"/>
      <c r="D43" s="62" t="s">
        <v>98</v>
      </c>
      <c r="E43" s="48">
        <f t="shared" si="1"/>
        <v>0</v>
      </c>
      <c r="G43" s="7">
        <v>12</v>
      </c>
      <c r="H43" s="7">
        <v>5</v>
      </c>
    </row>
    <row r="44" spans="1:8" ht="22.5" customHeight="1" x14ac:dyDescent="0.45">
      <c r="A44" s="46" t="s">
        <v>18</v>
      </c>
      <c r="B44" s="61" t="s">
        <v>25</v>
      </c>
      <c r="C44" s="114"/>
      <c r="D44" s="62" t="s">
        <v>98</v>
      </c>
      <c r="E44" s="48">
        <f t="shared" si="1"/>
        <v>0</v>
      </c>
      <c r="G44" s="7">
        <v>12</v>
      </c>
      <c r="H44" s="7">
        <v>5</v>
      </c>
    </row>
    <row r="45" spans="1:8" ht="22.5" customHeight="1" x14ac:dyDescent="0.45">
      <c r="A45" s="46" t="s">
        <v>20</v>
      </c>
      <c r="B45" s="16" t="s">
        <v>32</v>
      </c>
      <c r="C45" s="114"/>
      <c r="D45" s="62" t="s">
        <v>96</v>
      </c>
      <c r="E45" s="48">
        <f t="shared" si="1"/>
        <v>0</v>
      </c>
      <c r="G45" s="7">
        <v>12</v>
      </c>
      <c r="H45" s="7">
        <v>3</v>
      </c>
    </row>
    <row r="46" spans="1:8" ht="22.5" customHeight="1" x14ac:dyDescent="0.45">
      <c r="A46" s="46" t="s">
        <v>21</v>
      </c>
      <c r="B46" s="61" t="s">
        <v>29</v>
      </c>
      <c r="C46" s="114"/>
      <c r="D46" s="62" t="s">
        <v>96</v>
      </c>
      <c r="E46" s="48">
        <f t="shared" si="1"/>
        <v>0</v>
      </c>
      <c r="G46" s="7">
        <v>12</v>
      </c>
      <c r="H46" s="7">
        <v>3</v>
      </c>
    </row>
    <row r="47" spans="1:8" ht="22.5" customHeight="1" x14ac:dyDescent="0.45">
      <c r="A47" s="46" t="s">
        <v>22</v>
      </c>
      <c r="B47" s="61" t="s">
        <v>71</v>
      </c>
      <c r="C47" s="114"/>
      <c r="D47" s="62" t="s">
        <v>96</v>
      </c>
      <c r="E47" s="48">
        <f t="shared" si="1"/>
        <v>0</v>
      </c>
      <c r="G47" s="7">
        <v>12</v>
      </c>
      <c r="H47" s="7">
        <v>3</v>
      </c>
    </row>
    <row r="48" spans="1:8" ht="22.5" customHeight="1" x14ac:dyDescent="0.45">
      <c r="A48" s="46" t="s">
        <v>63</v>
      </c>
      <c r="B48" s="61" t="s">
        <v>23</v>
      </c>
      <c r="C48" s="114"/>
      <c r="D48" s="62" t="s">
        <v>99</v>
      </c>
      <c r="E48" s="48">
        <f>SUM(C48*G48*H48)</f>
        <v>0</v>
      </c>
      <c r="G48" s="7">
        <v>12</v>
      </c>
      <c r="H48" s="7">
        <v>1</v>
      </c>
    </row>
    <row r="49" spans="1:8" ht="22.5" customHeight="1" x14ac:dyDescent="0.45">
      <c r="A49" s="46" t="s">
        <v>64</v>
      </c>
      <c r="B49" s="61" t="s">
        <v>65</v>
      </c>
      <c r="C49" s="114"/>
      <c r="D49" s="62" t="s">
        <v>98</v>
      </c>
      <c r="E49" s="48">
        <f t="shared" si="1"/>
        <v>0</v>
      </c>
      <c r="G49" s="7">
        <v>12</v>
      </c>
      <c r="H49" s="7">
        <v>5</v>
      </c>
    </row>
    <row r="50" spans="1:8" ht="22.5" customHeight="1" thickBot="1" x14ac:dyDescent="0.5">
      <c r="A50" s="63" t="s">
        <v>49</v>
      </c>
      <c r="B50" s="64" t="s">
        <v>26</v>
      </c>
      <c r="C50" s="33"/>
      <c r="D50" s="65" t="s">
        <v>98</v>
      </c>
      <c r="E50" s="66">
        <f>SUM(C50*G50*H50)</f>
        <v>0</v>
      </c>
      <c r="G50" s="7">
        <v>12</v>
      </c>
      <c r="H50" s="7">
        <v>5</v>
      </c>
    </row>
    <row r="51" spans="1:8" ht="22.5" customHeight="1" thickBot="1" x14ac:dyDescent="0.5">
      <c r="C51" s="12" t="s">
        <v>135</v>
      </c>
      <c r="D51" s="55" t="s">
        <v>85</v>
      </c>
      <c r="E51" s="56">
        <f>SUM(E37:E50)</f>
        <v>0</v>
      </c>
      <c r="F51" s="23"/>
    </row>
    <row r="52" spans="1:8" ht="22.5" customHeight="1" x14ac:dyDescent="0.45"/>
    <row r="53" spans="1:8" ht="22.5" customHeight="1" thickBot="1" x14ac:dyDescent="0.5">
      <c r="A53" s="7" t="s">
        <v>101</v>
      </c>
    </row>
    <row r="54" spans="1:8" ht="22.5" customHeight="1" x14ac:dyDescent="0.45">
      <c r="A54" s="129" t="s">
        <v>6</v>
      </c>
      <c r="B54" s="130"/>
      <c r="C54" s="133" t="s">
        <v>102</v>
      </c>
      <c r="D54" s="140" t="s">
        <v>77</v>
      </c>
      <c r="E54" s="141"/>
    </row>
    <row r="55" spans="1:8" ht="22.5" customHeight="1" thickBot="1" x14ac:dyDescent="0.5">
      <c r="A55" s="137"/>
      <c r="B55" s="138"/>
      <c r="C55" s="139"/>
      <c r="D55" s="24" t="s">
        <v>92</v>
      </c>
      <c r="E55" s="25" t="s">
        <v>78</v>
      </c>
    </row>
    <row r="56" spans="1:8" ht="22.5" customHeight="1" thickTop="1" x14ac:dyDescent="0.45">
      <c r="A56" s="67" t="s">
        <v>50</v>
      </c>
      <c r="C56" s="116"/>
      <c r="D56" s="29" t="s">
        <v>151</v>
      </c>
      <c r="E56" s="45">
        <f>SUM(C56*G56*H56)</f>
        <v>0</v>
      </c>
      <c r="G56" s="7">
        <v>12</v>
      </c>
      <c r="H56" s="7">
        <v>57</v>
      </c>
    </row>
    <row r="57" spans="1:8" ht="22.5" customHeight="1" x14ac:dyDescent="0.45">
      <c r="A57" s="68" t="s">
        <v>51</v>
      </c>
      <c r="B57" s="69"/>
      <c r="C57" s="117"/>
      <c r="D57" s="49" t="s">
        <v>151</v>
      </c>
      <c r="E57" s="70">
        <f>SUM(C57*G57*H57)</f>
        <v>0</v>
      </c>
      <c r="G57" s="7">
        <v>12</v>
      </c>
      <c r="H57" s="7">
        <v>57</v>
      </c>
    </row>
    <row r="58" spans="1:8" ht="22.5" customHeight="1" x14ac:dyDescent="0.45">
      <c r="A58" s="68" t="s">
        <v>52</v>
      </c>
      <c r="B58" s="69"/>
      <c r="C58" s="117"/>
      <c r="D58" s="49" t="s">
        <v>152</v>
      </c>
      <c r="E58" s="70">
        <f t="shared" ref="E58:E61" si="2">SUM(C58*G58*H58)</f>
        <v>0</v>
      </c>
      <c r="G58" s="7">
        <v>12</v>
      </c>
      <c r="H58" s="7">
        <v>94</v>
      </c>
    </row>
    <row r="59" spans="1:8" ht="22.5" customHeight="1" x14ac:dyDescent="0.45">
      <c r="A59" s="68" t="s">
        <v>53</v>
      </c>
      <c r="B59" s="69"/>
      <c r="C59" s="117"/>
      <c r="D59" s="49" t="s">
        <v>152</v>
      </c>
      <c r="E59" s="70">
        <f t="shared" si="2"/>
        <v>0</v>
      </c>
      <c r="G59" s="7">
        <v>12</v>
      </c>
      <c r="H59" s="7">
        <v>94</v>
      </c>
    </row>
    <row r="60" spans="1:8" ht="22.5" customHeight="1" x14ac:dyDescent="0.45">
      <c r="A60" s="68" t="s">
        <v>57</v>
      </c>
      <c r="B60" s="69"/>
      <c r="C60" s="117"/>
      <c r="D60" s="49" t="s">
        <v>153</v>
      </c>
      <c r="E60" s="70">
        <f t="shared" si="2"/>
        <v>0</v>
      </c>
      <c r="G60" s="7">
        <v>12</v>
      </c>
      <c r="H60" s="7">
        <v>27</v>
      </c>
    </row>
    <row r="61" spans="1:8" ht="22.5" customHeight="1" x14ac:dyDescent="0.45">
      <c r="A61" s="68" t="s">
        <v>58</v>
      </c>
      <c r="B61" s="69"/>
      <c r="C61" s="117"/>
      <c r="D61" s="49" t="s">
        <v>153</v>
      </c>
      <c r="E61" s="70">
        <f t="shared" si="2"/>
        <v>0</v>
      </c>
      <c r="G61" s="7">
        <v>12</v>
      </c>
      <c r="H61" s="7">
        <v>27</v>
      </c>
    </row>
    <row r="62" spans="1:8" ht="22.5" customHeight="1" x14ac:dyDescent="0.45">
      <c r="A62" s="46" t="s">
        <v>19</v>
      </c>
      <c r="B62" s="69"/>
      <c r="C62" s="117"/>
      <c r="D62" s="71" t="s">
        <v>103</v>
      </c>
      <c r="E62" s="70">
        <f>SUM(C62*G62)</f>
        <v>0</v>
      </c>
      <c r="G62" s="7">
        <v>12</v>
      </c>
    </row>
    <row r="63" spans="1:8" ht="22.5" customHeight="1" x14ac:dyDescent="0.45">
      <c r="A63" s="46" t="s">
        <v>30</v>
      </c>
      <c r="B63" s="69"/>
      <c r="C63" s="117"/>
      <c r="D63" s="71" t="s">
        <v>104</v>
      </c>
      <c r="E63" s="70">
        <f>SUM(C63*G63)</f>
        <v>0</v>
      </c>
      <c r="G63" s="7">
        <v>12</v>
      </c>
    </row>
    <row r="64" spans="1:8" ht="22.5" customHeight="1" thickBot="1" x14ac:dyDescent="0.5">
      <c r="A64" s="50" t="s">
        <v>31</v>
      </c>
      <c r="B64" s="40"/>
      <c r="C64" s="118"/>
      <c r="D64" s="72" t="s">
        <v>104</v>
      </c>
      <c r="E64" s="73">
        <f>SUM(C64*G64)</f>
        <v>0</v>
      </c>
      <c r="G64" s="7">
        <v>12</v>
      </c>
    </row>
    <row r="65" spans="1:7" ht="22.5" customHeight="1" thickBot="1" x14ac:dyDescent="0.5">
      <c r="C65" s="12" t="s">
        <v>100</v>
      </c>
      <c r="D65" s="55" t="s">
        <v>85</v>
      </c>
      <c r="E65" s="56">
        <f>SUM(E56:E64)</f>
        <v>0</v>
      </c>
      <c r="F65" s="23"/>
    </row>
    <row r="66" spans="1:7" ht="22.5" customHeight="1" x14ac:dyDescent="0.45">
      <c r="C66" s="12"/>
      <c r="D66" s="5"/>
      <c r="F66" s="23"/>
    </row>
    <row r="67" spans="1:7" ht="22.5" customHeight="1" thickBot="1" x14ac:dyDescent="0.5">
      <c r="A67" s="7" t="s">
        <v>106</v>
      </c>
    </row>
    <row r="68" spans="1:7" ht="22.5" customHeight="1" x14ac:dyDescent="0.45">
      <c r="A68" s="129" t="s">
        <v>6</v>
      </c>
      <c r="B68" s="130"/>
      <c r="C68" s="133" t="s">
        <v>107</v>
      </c>
      <c r="D68" s="140" t="s">
        <v>77</v>
      </c>
      <c r="E68" s="141"/>
    </row>
    <row r="69" spans="1:7" ht="22.5" customHeight="1" thickBot="1" x14ac:dyDescent="0.5">
      <c r="A69" s="137"/>
      <c r="B69" s="138"/>
      <c r="C69" s="139"/>
      <c r="D69" s="24" t="s">
        <v>87</v>
      </c>
      <c r="E69" s="25" t="s">
        <v>78</v>
      </c>
    </row>
    <row r="70" spans="1:7" ht="22.5" customHeight="1" thickTop="1" x14ac:dyDescent="0.45">
      <c r="A70" s="74" t="s">
        <v>9</v>
      </c>
      <c r="B70" s="75" t="s">
        <v>33</v>
      </c>
      <c r="C70" s="28"/>
      <c r="D70" s="29" t="s">
        <v>108</v>
      </c>
      <c r="E70" s="45">
        <f t="shared" ref="E70:E77" si="3">SUM(C70*G70)</f>
        <v>0</v>
      </c>
      <c r="G70" s="7">
        <v>50</v>
      </c>
    </row>
    <row r="71" spans="1:7" ht="22.5" customHeight="1" x14ac:dyDescent="0.45">
      <c r="A71" s="46" t="s">
        <v>10</v>
      </c>
      <c r="B71" s="76" t="s">
        <v>33</v>
      </c>
      <c r="C71" s="114"/>
      <c r="D71" s="49" t="s">
        <v>108</v>
      </c>
      <c r="E71" s="70">
        <f t="shared" si="3"/>
        <v>0</v>
      </c>
      <c r="G71" s="7">
        <v>50</v>
      </c>
    </row>
    <row r="72" spans="1:7" ht="22.5" customHeight="1" x14ac:dyDescent="0.45">
      <c r="A72" s="46" t="s">
        <v>68</v>
      </c>
      <c r="B72" s="76"/>
      <c r="C72" s="114"/>
      <c r="D72" s="49" t="s">
        <v>109</v>
      </c>
      <c r="E72" s="70">
        <f>SUM(C72*G72)</f>
        <v>0</v>
      </c>
      <c r="G72" s="7">
        <v>800</v>
      </c>
    </row>
    <row r="73" spans="1:7" ht="22.5" customHeight="1" x14ac:dyDescent="0.45">
      <c r="A73" s="46" t="s">
        <v>69</v>
      </c>
      <c r="B73" s="76"/>
      <c r="C73" s="114"/>
      <c r="D73" s="49" t="s">
        <v>109</v>
      </c>
      <c r="E73" s="70">
        <f t="shared" si="3"/>
        <v>0</v>
      </c>
      <c r="G73" s="7">
        <v>800</v>
      </c>
    </row>
    <row r="74" spans="1:7" ht="22.5" customHeight="1" x14ac:dyDescent="0.45">
      <c r="A74" s="46" t="s">
        <v>12</v>
      </c>
      <c r="B74" s="76"/>
      <c r="C74" s="114"/>
      <c r="D74" s="49" t="s">
        <v>110</v>
      </c>
      <c r="E74" s="70">
        <f t="shared" si="3"/>
        <v>0</v>
      </c>
      <c r="G74" s="7">
        <v>10</v>
      </c>
    </row>
    <row r="75" spans="1:7" ht="22.5" customHeight="1" x14ac:dyDescent="0.45">
      <c r="A75" s="77" t="s">
        <v>111</v>
      </c>
      <c r="B75" s="78"/>
      <c r="C75" s="113"/>
      <c r="D75" s="44" t="s">
        <v>110</v>
      </c>
      <c r="E75" s="79">
        <f t="shared" si="3"/>
        <v>0</v>
      </c>
      <c r="G75" s="7">
        <v>10</v>
      </c>
    </row>
    <row r="76" spans="1:7" ht="22.5" customHeight="1" x14ac:dyDescent="0.45">
      <c r="A76" s="46" t="s">
        <v>112</v>
      </c>
      <c r="B76" s="76"/>
      <c r="C76" s="114"/>
      <c r="D76" s="49" t="s">
        <v>113</v>
      </c>
      <c r="E76" s="70">
        <f t="shared" si="3"/>
        <v>0</v>
      </c>
      <c r="G76" s="7">
        <v>100</v>
      </c>
    </row>
    <row r="77" spans="1:7" ht="22.5" customHeight="1" thickBot="1" x14ac:dyDescent="0.5">
      <c r="A77" s="46" t="s">
        <v>114</v>
      </c>
      <c r="B77" s="76"/>
      <c r="C77" s="114"/>
      <c r="D77" s="49" t="s">
        <v>113</v>
      </c>
      <c r="E77" s="70">
        <f t="shared" si="3"/>
        <v>0</v>
      </c>
      <c r="G77" s="7">
        <v>100</v>
      </c>
    </row>
    <row r="78" spans="1:7" ht="22.5" customHeight="1" thickBot="1" x14ac:dyDescent="0.5">
      <c r="A78" s="52"/>
      <c r="B78" s="53"/>
      <c r="C78" s="54" t="s">
        <v>105</v>
      </c>
      <c r="D78" s="55" t="s">
        <v>85</v>
      </c>
      <c r="E78" s="80">
        <f>SUM(E70:E77)</f>
        <v>0</v>
      </c>
      <c r="F78" s="23"/>
    </row>
    <row r="79" spans="1:7" ht="22.5" customHeight="1" x14ac:dyDescent="0.45">
      <c r="C79" s="12"/>
      <c r="D79" s="5"/>
      <c r="F79" s="23"/>
    </row>
    <row r="80" spans="1:7" ht="22.5" customHeight="1" x14ac:dyDescent="0.45">
      <c r="C80" s="12"/>
      <c r="D80" s="5"/>
      <c r="F80" s="23"/>
    </row>
    <row r="81" spans="1:8" ht="22.5" customHeight="1" x14ac:dyDescent="0.45">
      <c r="D81" s="5"/>
    </row>
    <row r="82" spans="1:8" ht="22.5" customHeight="1" x14ac:dyDescent="0.45">
      <c r="A82" s="22" t="s">
        <v>34</v>
      </c>
    </row>
    <row r="83" spans="1:8" ht="22.5" customHeight="1" thickBot="1" x14ac:dyDescent="0.5">
      <c r="A83" s="19" t="s">
        <v>116</v>
      </c>
    </row>
    <row r="84" spans="1:8" ht="22.5" customHeight="1" x14ac:dyDescent="0.45">
      <c r="A84" s="129" t="s">
        <v>6</v>
      </c>
      <c r="B84" s="130"/>
      <c r="C84" s="133" t="s">
        <v>76</v>
      </c>
      <c r="D84" s="140" t="s">
        <v>77</v>
      </c>
      <c r="E84" s="141"/>
    </row>
    <row r="85" spans="1:8" ht="22.5" customHeight="1" thickBot="1" x14ac:dyDescent="0.5">
      <c r="A85" s="137"/>
      <c r="B85" s="138"/>
      <c r="C85" s="139"/>
      <c r="D85" s="24" t="s">
        <v>7</v>
      </c>
      <c r="E85" s="25" t="s">
        <v>78</v>
      </c>
    </row>
    <row r="86" spans="1:8" ht="22.5" customHeight="1" thickTop="1" x14ac:dyDescent="0.45">
      <c r="A86" s="26" t="s">
        <v>79</v>
      </c>
      <c r="B86" s="27" t="s">
        <v>80</v>
      </c>
      <c r="C86" s="28"/>
      <c r="D86" s="29" t="s">
        <v>146</v>
      </c>
      <c r="E86" s="30">
        <f>SUM(C86*G86*H86)</f>
        <v>0</v>
      </c>
      <c r="G86" s="7">
        <v>365</v>
      </c>
      <c r="H86" s="7">
        <v>100</v>
      </c>
    </row>
    <row r="87" spans="1:8" ht="22.5" customHeight="1" x14ac:dyDescent="0.45">
      <c r="A87" s="81" t="s">
        <v>79</v>
      </c>
      <c r="B87" s="82" t="s">
        <v>117</v>
      </c>
      <c r="C87" s="83"/>
      <c r="D87" s="84" t="s">
        <v>118</v>
      </c>
      <c r="E87" s="85">
        <f>SUM(C87*G87*H87)</f>
        <v>0</v>
      </c>
      <c r="G87" s="7">
        <v>365</v>
      </c>
      <c r="H87" s="7">
        <v>2</v>
      </c>
    </row>
    <row r="88" spans="1:8" ht="22.5" customHeight="1" thickBot="1" x14ac:dyDescent="0.5">
      <c r="A88" s="31" t="s">
        <v>79</v>
      </c>
      <c r="B88" s="32" t="s">
        <v>119</v>
      </c>
      <c r="C88" s="33"/>
      <c r="D88" s="34" t="s">
        <v>120</v>
      </c>
      <c r="E88" s="35">
        <f>SUM(C88*G88*H88)</f>
        <v>0</v>
      </c>
      <c r="G88" s="7">
        <v>365</v>
      </c>
      <c r="H88" s="7">
        <v>6</v>
      </c>
    </row>
    <row r="89" spans="1:8" ht="22.5" customHeight="1" thickBot="1" x14ac:dyDescent="0.5">
      <c r="A89" s="5"/>
      <c r="C89" s="12" t="s">
        <v>115</v>
      </c>
      <c r="D89" s="55" t="s">
        <v>85</v>
      </c>
      <c r="E89" s="86">
        <f>SUM(E86:E88)</f>
        <v>0</v>
      </c>
    </row>
    <row r="90" spans="1:8" ht="22.5" customHeight="1" x14ac:dyDescent="0.45"/>
    <row r="91" spans="1:8" ht="22.5" customHeight="1" thickBot="1" x14ac:dyDescent="0.5">
      <c r="A91" s="10" t="s">
        <v>122</v>
      </c>
    </row>
    <row r="92" spans="1:8" ht="22.5" customHeight="1" x14ac:dyDescent="0.45">
      <c r="A92" s="129" t="s">
        <v>6</v>
      </c>
      <c r="B92" s="130"/>
      <c r="C92" s="133" t="s">
        <v>86</v>
      </c>
      <c r="D92" s="140" t="s">
        <v>77</v>
      </c>
      <c r="E92" s="141"/>
    </row>
    <row r="93" spans="1:8" ht="22.5" customHeight="1" thickBot="1" x14ac:dyDescent="0.5">
      <c r="A93" s="137"/>
      <c r="B93" s="138"/>
      <c r="C93" s="139"/>
      <c r="D93" s="24" t="s">
        <v>87</v>
      </c>
      <c r="E93" s="25" t="s">
        <v>78</v>
      </c>
    </row>
    <row r="94" spans="1:8" ht="22.5" customHeight="1" thickTop="1" x14ac:dyDescent="0.45">
      <c r="A94" s="87" t="s">
        <v>48</v>
      </c>
      <c r="B94" s="14"/>
      <c r="D94" s="44" t="s">
        <v>141</v>
      </c>
      <c r="E94" s="45">
        <f>SUM(C94*G94)</f>
        <v>0</v>
      </c>
      <c r="G94" s="7">
        <v>20000</v>
      </c>
    </row>
    <row r="95" spans="1:8" ht="22.5" customHeight="1" x14ac:dyDescent="0.45">
      <c r="A95" s="88" t="s">
        <v>47</v>
      </c>
      <c r="B95" s="15"/>
      <c r="C95" s="119"/>
      <c r="D95" s="49" t="s">
        <v>147</v>
      </c>
      <c r="E95" s="70">
        <f>SUM(C95*G95)</f>
        <v>0</v>
      </c>
      <c r="G95" s="7">
        <v>21000</v>
      </c>
    </row>
    <row r="96" spans="1:8" ht="22.5" customHeight="1" x14ac:dyDescent="0.45">
      <c r="A96" s="88" t="s">
        <v>43</v>
      </c>
      <c r="B96" s="15"/>
      <c r="C96" s="119"/>
      <c r="D96" s="49" t="s">
        <v>148</v>
      </c>
      <c r="E96" s="70">
        <f>SUM(C96*G96)</f>
        <v>0</v>
      </c>
      <c r="G96" s="7">
        <v>30000</v>
      </c>
    </row>
    <row r="97" spans="1:8" ht="22.5" customHeight="1" thickBot="1" x14ac:dyDescent="0.5">
      <c r="A97" s="89" t="s">
        <v>8</v>
      </c>
      <c r="B97" s="90"/>
      <c r="C97" s="41"/>
      <c r="D97" s="91" t="s">
        <v>155</v>
      </c>
      <c r="E97" s="73">
        <f>SUM(C97*G97)</f>
        <v>0</v>
      </c>
      <c r="G97" s="7">
        <v>75000</v>
      </c>
    </row>
    <row r="98" spans="1:8" ht="22.5" customHeight="1" thickBot="1" x14ac:dyDescent="0.5">
      <c r="C98" s="12" t="s">
        <v>121</v>
      </c>
      <c r="D98" s="55" t="s">
        <v>85</v>
      </c>
      <c r="E98" s="80">
        <f>SUM(E94:E97)</f>
        <v>0</v>
      </c>
      <c r="F98" s="23"/>
    </row>
    <row r="99" spans="1:8" ht="22.5" customHeight="1" x14ac:dyDescent="0.45">
      <c r="D99" s="5"/>
    </row>
    <row r="100" spans="1:8" ht="22.5" customHeight="1" thickBot="1" x14ac:dyDescent="0.5">
      <c r="A100" s="7" t="s">
        <v>124</v>
      </c>
    </row>
    <row r="101" spans="1:8" ht="22.5" customHeight="1" x14ac:dyDescent="0.45">
      <c r="A101" s="129" t="s">
        <v>6</v>
      </c>
      <c r="B101" s="130"/>
      <c r="C101" s="133" t="s">
        <v>91</v>
      </c>
      <c r="D101" s="135" t="s">
        <v>77</v>
      </c>
      <c r="E101" s="136"/>
    </row>
    <row r="102" spans="1:8" ht="22.5" customHeight="1" thickBot="1" x14ac:dyDescent="0.5">
      <c r="A102" s="137"/>
      <c r="B102" s="138"/>
      <c r="C102" s="142"/>
      <c r="D102" s="24" t="s">
        <v>92</v>
      </c>
      <c r="E102" s="25" t="s">
        <v>78</v>
      </c>
    </row>
    <row r="103" spans="1:8" ht="22.5" customHeight="1" thickTop="1" x14ac:dyDescent="0.45">
      <c r="A103" s="92" t="s">
        <v>137</v>
      </c>
      <c r="B103" s="18" t="s">
        <v>138</v>
      </c>
      <c r="C103" s="120"/>
      <c r="D103" s="29" t="s">
        <v>99</v>
      </c>
      <c r="E103" s="45">
        <f t="shared" ref="E103:E107" si="4">SUM(C103*G103*H103)</f>
        <v>0</v>
      </c>
      <c r="G103" s="7">
        <v>12</v>
      </c>
      <c r="H103" s="7">
        <v>1</v>
      </c>
    </row>
    <row r="104" spans="1:8" ht="22.5" customHeight="1" x14ac:dyDescent="0.45">
      <c r="A104" s="88" t="s">
        <v>35</v>
      </c>
      <c r="B104" s="15" t="s">
        <v>37</v>
      </c>
      <c r="C104" s="121"/>
      <c r="D104" s="49" t="s">
        <v>96</v>
      </c>
      <c r="E104" s="70">
        <f t="shared" si="4"/>
        <v>0</v>
      </c>
      <c r="G104" s="7">
        <v>12</v>
      </c>
      <c r="H104" s="7">
        <v>3</v>
      </c>
    </row>
    <row r="105" spans="1:8" ht="22.5" customHeight="1" x14ac:dyDescent="0.45">
      <c r="A105" s="93" t="s">
        <v>36</v>
      </c>
      <c r="B105" s="94" t="s">
        <v>66</v>
      </c>
      <c r="C105" s="120"/>
      <c r="D105" s="44" t="s">
        <v>96</v>
      </c>
      <c r="E105" s="45">
        <f t="shared" si="4"/>
        <v>0</v>
      </c>
      <c r="G105" s="7">
        <v>12</v>
      </c>
      <c r="H105" s="7">
        <v>3</v>
      </c>
    </row>
    <row r="106" spans="1:8" ht="22.5" customHeight="1" x14ac:dyDescent="0.45">
      <c r="A106" s="88" t="s">
        <v>35</v>
      </c>
      <c r="B106" s="15" t="s">
        <v>67</v>
      </c>
      <c r="C106" s="121"/>
      <c r="D106" s="49" t="s">
        <v>94</v>
      </c>
      <c r="E106" s="70">
        <f t="shared" si="4"/>
        <v>0</v>
      </c>
      <c r="G106" s="7">
        <v>12</v>
      </c>
      <c r="H106" s="7">
        <v>4</v>
      </c>
    </row>
    <row r="107" spans="1:8" ht="22.5" customHeight="1" thickBot="1" x14ac:dyDescent="0.5">
      <c r="A107" s="89" t="s">
        <v>36</v>
      </c>
      <c r="B107" s="95" t="s">
        <v>62</v>
      </c>
      <c r="C107" s="122"/>
      <c r="D107" s="91" t="s">
        <v>94</v>
      </c>
      <c r="E107" s="73">
        <f t="shared" si="4"/>
        <v>0</v>
      </c>
      <c r="G107" s="7">
        <v>12</v>
      </c>
      <c r="H107" s="7">
        <v>4</v>
      </c>
    </row>
    <row r="108" spans="1:8" ht="22.5" customHeight="1" thickBot="1" x14ac:dyDescent="0.5">
      <c r="A108" s="96"/>
      <c r="B108" s="97"/>
      <c r="C108" s="54" t="s">
        <v>123</v>
      </c>
      <c r="D108" s="55" t="s">
        <v>85</v>
      </c>
      <c r="E108" s="80">
        <f>SUM(E103:E107)</f>
        <v>0</v>
      </c>
    </row>
    <row r="109" spans="1:8" ht="22.5" customHeight="1" x14ac:dyDescent="0.45">
      <c r="A109" s="4"/>
      <c r="B109" s="13"/>
      <c r="D109" s="5"/>
    </row>
    <row r="110" spans="1:8" ht="22.5" customHeight="1" thickBot="1" x14ac:dyDescent="0.5">
      <c r="A110" s="7" t="s">
        <v>101</v>
      </c>
      <c r="B110" s="13"/>
      <c r="D110" s="5"/>
    </row>
    <row r="111" spans="1:8" ht="22.5" customHeight="1" x14ac:dyDescent="0.45">
      <c r="A111" s="129" t="s">
        <v>6</v>
      </c>
      <c r="B111" s="130"/>
      <c r="C111" s="133" t="s">
        <v>102</v>
      </c>
      <c r="D111" s="140" t="s">
        <v>77</v>
      </c>
      <c r="E111" s="141"/>
    </row>
    <row r="112" spans="1:8" ht="22.5" customHeight="1" thickBot="1" x14ac:dyDescent="0.5">
      <c r="A112" s="137"/>
      <c r="B112" s="138"/>
      <c r="C112" s="139"/>
      <c r="D112" s="24" t="s">
        <v>92</v>
      </c>
      <c r="E112" s="25" t="s">
        <v>78</v>
      </c>
    </row>
    <row r="113" spans="1:8" ht="22.5" customHeight="1" thickTop="1" x14ac:dyDescent="0.45">
      <c r="A113" s="98" t="s">
        <v>50</v>
      </c>
      <c r="B113" s="99"/>
      <c r="C113" s="123"/>
      <c r="D113" s="100" t="s">
        <v>99</v>
      </c>
      <c r="E113" s="101">
        <f>SUM(C113*G113*H113)</f>
        <v>0</v>
      </c>
      <c r="G113" s="7">
        <v>12</v>
      </c>
      <c r="H113" s="7">
        <v>1</v>
      </c>
    </row>
    <row r="114" spans="1:8" ht="22.5" customHeight="1" x14ac:dyDescent="0.45">
      <c r="A114" s="102" t="s">
        <v>51</v>
      </c>
      <c r="B114" s="15"/>
      <c r="C114" s="119"/>
      <c r="D114" s="49" t="s">
        <v>99</v>
      </c>
      <c r="E114" s="70">
        <f>SUM(C114*G114*H114)</f>
        <v>0</v>
      </c>
      <c r="G114" s="7">
        <v>12</v>
      </c>
      <c r="H114" s="7">
        <v>1</v>
      </c>
    </row>
    <row r="115" spans="1:8" ht="22.5" customHeight="1" x14ac:dyDescent="0.45">
      <c r="A115" s="102" t="s">
        <v>52</v>
      </c>
      <c r="B115" s="15"/>
      <c r="C115" s="119"/>
      <c r="D115" s="49" t="s">
        <v>154</v>
      </c>
      <c r="E115" s="70">
        <f>SUM(C115*G115*H115)</f>
        <v>0</v>
      </c>
      <c r="G115" s="7">
        <v>12</v>
      </c>
      <c r="H115" s="7">
        <v>9</v>
      </c>
    </row>
    <row r="116" spans="1:8" ht="22.5" customHeight="1" thickBot="1" x14ac:dyDescent="0.5">
      <c r="A116" s="103" t="s">
        <v>53</v>
      </c>
      <c r="B116" s="90"/>
      <c r="C116" s="124"/>
      <c r="D116" s="34" t="s">
        <v>154</v>
      </c>
      <c r="E116" s="104">
        <f>SUM(C116*G116*H116)</f>
        <v>0</v>
      </c>
      <c r="G116" s="7">
        <v>12</v>
      </c>
      <c r="H116" s="7">
        <v>9</v>
      </c>
    </row>
    <row r="117" spans="1:8" ht="22.5" customHeight="1" thickBot="1" x14ac:dyDescent="0.5">
      <c r="A117" s="1"/>
      <c r="B117" s="13"/>
      <c r="C117" s="12" t="s">
        <v>125</v>
      </c>
      <c r="D117" s="55" t="s">
        <v>85</v>
      </c>
      <c r="E117" s="80">
        <f>SUM(E113:E116)</f>
        <v>0</v>
      </c>
    </row>
    <row r="118" spans="1:8" ht="22.5" customHeight="1" x14ac:dyDescent="0.45">
      <c r="A118" s="1"/>
      <c r="B118" s="13"/>
    </row>
    <row r="119" spans="1:8" ht="22.5" customHeight="1" thickBot="1" x14ac:dyDescent="0.5">
      <c r="A119" s="7" t="s">
        <v>106</v>
      </c>
      <c r="B119" s="13"/>
    </row>
    <row r="120" spans="1:8" ht="22.5" customHeight="1" x14ac:dyDescent="0.45">
      <c r="A120" s="129" t="s">
        <v>6</v>
      </c>
      <c r="B120" s="130"/>
      <c r="C120" s="133" t="s">
        <v>107</v>
      </c>
      <c r="D120" s="140" t="s">
        <v>77</v>
      </c>
      <c r="E120" s="141"/>
    </row>
    <row r="121" spans="1:8" ht="22.5" customHeight="1" thickBot="1" x14ac:dyDescent="0.5">
      <c r="A121" s="137"/>
      <c r="B121" s="138"/>
      <c r="C121" s="139"/>
      <c r="D121" s="24" t="s">
        <v>87</v>
      </c>
      <c r="E121" s="25" t="s">
        <v>78</v>
      </c>
    </row>
    <row r="122" spans="1:8" ht="22.5" customHeight="1" thickTop="1" x14ac:dyDescent="0.45">
      <c r="A122" s="105" t="s">
        <v>56</v>
      </c>
      <c r="B122" s="106"/>
      <c r="C122" s="112"/>
      <c r="D122" s="107" t="s">
        <v>149</v>
      </c>
      <c r="E122" s="108">
        <f>SUM(C122*G122)</f>
        <v>0</v>
      </c>
      <c r="G122" s="7">
        <v>3000</v>
      </c>
    </row>
    <row r="123" spans="1:8" ht="22.5" customHeight="1" thickBot="1" x14ac:dyDescent="0.5">
      <c r="A123" s="89" t="s">
        <v>70</v>
      </c>
      <c r="B123" s="90"/>
      <c r="C123" s="124"/>
      <c r="D123" s="34" t="s">
        <v>149</v>
      </c>
      <c r="E123" s="104">
        <f>SUM(C123*G123)</f>
        <v>0</v>
      </c>
      <c r="G123" s="7">
        <v>3000</v>
      </c>
    </row>
    <row r="124" spans="1:8" ht="22.5" customHeight="1" thickBot="1" x14ac:dyDescent="0.5">
      <c r="C124" s="12" t="s">
        <v>126</v>
      </c>
      <c r="D124" s="55" t="s">
        <v>85</v>
      </c>
      <c r="E124" s="80">
        <f>SUM(E122:E123)</f>
        <v>0</v>
      </c>
    </row>
    <row r="125" spans="1:8" ht="22.5" customHeight="1" x14ac:dyDescent="0.45">
      <c r="C125" s="12"/>
      <c r="D125" s="5"/>
    </row>
    <row r="126" spans="1:8" ht="22.5" customHeight="1" x14ac:dyDescent="0.45">
      <c r="C126" s="12"/>
      <c r="D126" s="5"/>
    </row>
    <row r="127" spans="1:8" ht="22.5" customHeight="1" x14ac:dyDescent="0.45">
      <c r="C127" s="12"/>
      <c r="D127" s="5"/>
    </row>
    <row r="128" spans="1:8" ht="22.5" customHeight="1" x14ac:dyDescent="0.45">
      <c r="C128" s="12"/>
      <c r="D128" s="5"/>
    </row>
    <row r="129" spans="1:8" ht="22.5" customHeight="1" x14ac:dyDescent="0.45">
      <c r="C129" s="12"/>
      <c r="D129" s="5"/>
    </row>
    <row r="130" spans="1:8" ht="22.5" customHeight="1" x14ac:dyDescent="0.45">
      <c r="C130" s="12"/>
      <c r="D130" s="5"/>
    </row>
    <row r="131" spans="1:8" ht="22.5" customHeight="1" x14ac:dyDescent="0.45">
      <c r="C131" s="12"/>
      <c r="D131" s="5"/>
    </row>
    <row r="132" spans="1:8" ht="22.5" customHeight="1" x14ac:dyDescent="0.45">
      <c r="A132" s="22" t="s">
        <v>59</v>
      </c>
      <c r="C132" s="12"/>
      <c r="D132" s="5"/>
    </row>
    <row r="133" spans="1:8" ht="22.5" customHeight="1" thickBot="1" x14ac:dyDescent="0.5">
      <c r="A133" s="7" t="s">
        <v>128</v>
      </c>
    </row>
    <row r="134" spans="1:8" ht="22.5" customHeight="1" x14ac:dyDescent="0.45">
      <c r="A134" s="129" t="s">
        <v>6</v>
      </c>
      <c r="B134" s="130"/>
      <c r="C134" s="133" t="s">
        <v>91</v>
      </c>
      <c r="D134" s="135" t="s">
        <v>77</v>
      </c>
      <c r="E134" s="136"/>
    </row>
    <row r="135" spans="1:8" ht="22.5" customHeight="1" thickBot="1" x14ac:dyDescent="0.5">
      <c r="A135" s="137"/>
      <c r="B135" s="138"/>
      <c r="C135" s="142"/>
      <c r="D135" s="24" t="s">
        <v>92</v>
      </c>
      <c r="E135" s="25" t="s">
        <v>78</v>
      </c>
    </row>
    <row r="136" spans="1:8" ht="22.5" customHeight="1" thickTop="1" thickBot="1" x14ac:dyDescent="0.5">
      <c r="A136" s="92" t="s">
        <v>137</v>
      </c>
      <c r="B136" s="18" t="s">
        <v>138</v>
      </c>
      <c r="D136" s="29" t="s">
        <v>132</v>
      </c>
      <c r="E136" s="45">
        <f>SUM(C136*G136*H136)</f>
        <v>0</v>
      </c>
      <c r="G136" s="7">
        <v>12</v>
      </c>
      <c r="H136" s="7">
        <v>5</v>
      </c>
    </row>
    <row r="137" spans="1:8" ht="22.5" customHeight="1" thickBot="1" x14ac:dyDescent="0.5">
      <c r="A137" s="96"/>
      <c r="B137" s="97"/>
      <c r="C137" s="54" t="s">
        <v>127</v>
      </c>
      <c r="D137" s="55" t="s">
        <v>85</v>
      </c>
      <c r="E137" s="80">
        <f>SUM(E136)</f>
        <v>0</v>
      </c>
    </row>
    <row r="138" spans="1:8" ht="22.5" customHeight="1" x14ac:dyDescent="0.45">
      <c r="A138" s="4"/>
      <c r="B138" s="13"/>
      <c r="C138" s="12"/>
      <c r="D138" s="5"/>
    </row>
    <row r="139" spans="1:8" ht="22.5" customHeight="1" x14ac:dyDescent="0.45">
      <c r="A139" s="4"/>
      <c r="B139" s="13"/>
      <c r="C139" s="12"/>
      <c r="D139" s="5"/>
    </row>
    <row r="140" spans="1:8" ht="22.5" customHeight="1" thickBot="1" x14ac:dyDescent="0.5">
      <c r="A140" s="7" t="s">
        <v>130</v>
      </c>
    </row>
    <row r="141" spans="1:8" ht="22.5" customHeight="1" x14ac:dyDescent="0.45">
      <c r="A141" s="129" t="s">
        <v>6</v>
      </c>
      <c r="B141" s="130"/>
      <c r="C141" s="133" t="s">
        <v>107</v>
      </c>
      <c r="D141" s="140" t="s">
        <v>77</v>
      </c>
      <c r="E141" s="141"/>
    </row>
    <row r="142" spans="1:8" ht="22.5" customHeight="1" thickBot="1" x14ac:dyDescent="0.5">
      <c r="A142" s="137"/>
      <c r="B142" s="138"/>
      <c r="C142" s="139"/>
      <c r="D142" s="24" t="s">
        <v>131</v>
      </c>
      <c r="E142" s="25" t="s">
        <v>78</v>
      </c>
    </row>
    <row r="143" spans="1:8" ht="22.5" customHeight="1" thickTop="1" x14ac:dyDescent="0.45">
      <c r="A143" s="88" t="s">
        <v>60</v>
      </c>
      <c r="B143" s="17"/>
      <c r="C143" s="114"/>
      <c r="D143" s="49" t="s">
        <v>113</v>
      </c>
      <c r="E143" s="70">
        <f>SUM(C143*G143)</f>
        <v>0</v>
      </c>
      <c r="G143" s="7">
        <v>100</v>
      </c>
    </row>
    <row r="144" spans="1:8" ht="22.5" customHeight="1" thickBot="1" x14ac:dyDescent="0.5">
      <c r="A144" s="109" t="s">
        <v>61</v>
      </c>
      <c r="B144" s="110"/>
      <c r="C144" s="125"/>
      <c r="D144" s="91" t="s">
        <v>113</v>
      </c>
      <c r="E144" s="73">
        <f>SUM(C144*G144)</f>
        <v>0</v>
      </c>
      <c r="G144" s="7">
        <v>100</v>
      </c>
    </row>
    <row r="145" spans="1:5" ht="22.5" customHeight="1" thickBot="1" x14ac:dyDescent="0.5">
      <c r="C145" s="12" t="s">
        <v>129</v>
      </c>
      <c r="D145" s="55" t="s">
        <v>85</v>
      </c>
      <c r="E145" s="80">
        <f>SUM(E143:E144)</f>
        <v>0</v>
      </c>
    </row>
    <row r="146" spans="1:5" ht="22.5" customHeight="1" x14ac:dyDescent="0.45">
      <c r="C146" s="12"/>
      <c r="D146" s="5"/>
    </row>
    <row r="147" spans="1:5" ht="22.5" customHeight="1" x14ac:dyDescent="0.45">
      <c r="C147" s="12"/>
      <c r="D147" s="5"/>
    </row>
    <row r="148" spans="1:5" ht="22.5" customHeight="1" thickBot="1" x14ac:dyDescent="0.45">
      <c r="C148" s="12"/>
      <c r="D148" s="5"/>
      <c r="E148" s="111" t="s">
        <v>136</v>
      </c>
    </row>
    <row r="149" spans="1:5" ht="49.5" customHeight="1" thickBot="1" x14ac:dyDescent="0.5">
      <c r="A149" s="143" t="s">
        <v>156</v>
      </c>
      <c r="B149" s="144"/>
      <c r="C149" s="144"/>
      <c r="D149" s="145"/>
      <c r="E149" s="80">
        <f>SUM(E15+E29+E51+E65+E78+E89+E98+E108+E117+E124+E137+E145)</f>
        <v>0</v>
      </c>
    </row>
    <row r="150" spans="1:5" x14ac:dyDescent="0.45">
      <c r="C150" s="12"/>
      <c r="D150" s="5"/>
    </row>
    <row r="151" spans="1:5" x14ac:dyDescent="0.45">
      <c r="A151" s="1" t="s">
        <v>133</v>
      </c>
      <c r="C151" s="12"/>
      <c r="D151" s="5"/>
    </row>
    <row r="152" spans="1:5" x14ac:dyDescent="0.45">
      <c r="A152" s="4" t="s">
        <v>134</v>
      </c>
      <c r="C152" s="12"/>
      <c r="D152" s="5"/>
    </row>
    <row r="153" spans="1:5" x14ac:dyDescent="0.45">
      <c r="A153" s="3"/>
    </row>
    <row r="154" spans="1:5" x14ac:dyDescent="0.45">
      <c r="A154" s="11"/>
    </row>
  </sheetData>
  <mergeCells count="41">
    <mergeCell ref="A149:D149"/>
    <mergeCell ref="A141:B142"/>
    <mergeCell ref="C141:C142"/>
    <mergeCell ref="D141:E141"/>
    <mergeCell ref="A120:B121"/>
    <mergeCell ref="C120:C121"/>
    <mergeCell ref="D120:E120"/>
    <mergeCell ref="A134:B135"/>
    <mergeCell ref="C134:C135"/>
    <mergeCell ref="D134:E134"/>
    <mergeCell ref="A101:B102"/>
    <mergeCell ref="C101:C102"/>
    <mergeCell ref="D101:E101"/>
    <mergeCell ref="A111:B112"/>
    <mergeCell ref="C111:C112"/>
    <mergeCell ref="D111:E111"/>
    <mergeCell ref="A84:B85"/>
    <mergeCell ref="C84:C85"/>
    <mergeCell ref="D84:E84"/>
    <mergeCell ref="A92:B93"/>
    <mergeCell ref="C92:C93"/>
    <mergeCell ref="D92:E92"/>
    <mergeCell ref="A54:B55"/>
    <mergeCell ref="C54:C55"/>
    <mergeCell ref="D54:E54"/>
    <mergeCell ref="A68:B69"/>
    <mergeCell ref="C68:C69"/>
    <mergeCell ref="D68:E68"/>
    <mergeCell ref="A18:B19"/>
    <mergeCell ref="C18:C19"/>
    <mergeCell ref="D18:E18"/>
    <mergeCell ref="A35:B36"/>
    <mergeCell ref="C35:C36"/>
    <mergeCell ref="D35:E35"/>
    <mergeCell ref="A3:E3"/>
    <mergeCell ref="A4:E4"/>
    <mergeCell ref="A5:E5"/>
    <mergeCell ref="A7:E7"/>
    <mergeCell ref="A11:B12"/>
    <mergeCell ref="C11:C12"/>
    <mergeCell ref="D11:E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入札書別紙</vt:lpstr>
      <vt:lpstr>入札書別紙!Print_Area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eigyo-03</dc:creator>
  <cp:lastModifiedBy>PC076</cp:lastModifiedBy>
  <cp:lastPrinted>2025-05-19T06:07:58Z</cp:lastPrinted>
  <dcterms:created xsi:type="dcterms:W3CDTF">2018-03-26T06:39:07Z</dcterms:created>
  <dcterms:modified xsi:type="dcterms:W3CDTF">2025-05-20T09:05:55Z</dcterms:modified>
</cp:coreProperties>
</file>