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NSINF1\Public\PC079\★総務課★\05_入札関連【総務課】\(2021.06.28)寝具賃貸借及びリネン類業務委託\02_入札資料（ＨＰ用)\"/>
    </mc:Choice>
  </mc:AlternateContent>
  <bookViews>
    <workbookView xWindow="-120" yWindow="-120" windowWidth="19320" windowHeight="11160"/>
  </bookViews>
  <sheets>
    <sheet name="入札書別紙" sheetId="9" r:id="rId1"/>
  </sheets>
  <definedNames>
    <definedName name="_xlnm.Print_Area" localSheetId="0">入札書別紙!$A$1:$E$164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9" l="1"/>
  <c r="E84" i="9" l="1"/>
  <c r="E83" i="9"/>
  <c r="E82" i="9"/>
  <c r="E81" i="9"/>
  <c r="E80" i="9"/>
  <c r="E79" i="9" l="1"/>
  <c r="E78" i="9"/>
  <c r="E153" i="9" l="1"/>
  <c r="E152" i="9"/>
  <c r="E154" i="9" s="1"/>
  <c r="E146" i="9"/>
  <c r="E145" i="9"/>
  <c r="E138" i="9"/>
  <c r="E139" i="9" s="1"/>
  <c r="E130" i="9"/>
  <c r="E129" i="9"/>
  <c r="E128" i="9"/>
  <c r="E122" i="9"/>
  <c r="E121" i="9"/>
  <c r="E120" i="9"/>
  <c r="E119" i="9"/>
  <c r="E123" i="9" s="1"/>
  <c r="E113" i="9"/>
  <c r="E112" i="9"/>
  <c r="E111" i="9"/>
  <c r="E110" i="9"/>
  <c r="E109" i="9"/>
  <c r="E108" i="9"/>
  <c r="E114" i="9" s="1"/>
  <c r="E102" i="9"/>
  <c r="E101" i="9"/>
  <c r="E100" i="9"/>
  <c r="E99" i="9"/>
  <c r="E93" i="9"/>
  <c r="E92" i="9"/>
  <c r="E94" i="9" s="1"/>
  <c r="E91" i="9"/>
  <c r="E77" i="9"/>
  <c r="E76" i="9"/>
  <c r="E75" i="9"/>
  <c r="E74" i="9"/>
  <c r="E73" i="9"/>
  <c r="E85" i="9" s="1"/>
  <c r="E66" i="9"/>
  <c r="E65" i="9"/>
  <c r="E64" i="9"/>
  <c r="E63" i="9"/>
  <c r="E62" i="9"/>
  <c r="E61" i="9"/>
  <c r="E60" i="9"/>
  <c r="E59" i="9"/>
  <c r="E58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3" i="9"/>
  <c r="E32" i="9"/>
  <c r="E26" i="9"/>
  <c r="E25" i="9"/>
  <c r="E24" i="9"/>
  <c r="E23" i="9"/>
  <c r="E22" i="9"/>
  <c r="E21" i="9"/>
  <c r="E20" i="9"/>
  <c r="E19" i="9"/>
  <c r="E12" i="9"/>
  <c r="E11" i="9"/>
  <c r="E13" i="9" s="1"/>
  <c r="E103" i="9" l="1"/>
  <c r="E131" i="9"/>
  <c r="E53" i="9"/>
  <c r="E147" i="9"/>
  <c r="E34" i="9"/>
  <c r="E67" i="9"/>
  <c r="E27" i="9"/>
  <c r="E157" i="9" s="1"/>
  <c r="E158" i="9" l="1"/>
  <c r="E159" i="9" s="1"/>
</calcChain>
</file>

<file path=xl/sharedStrings.xml><?xml version="1.0" encoding="utf-8"?>
<sst xmlns="http://schemas.openxmlformats.org/spreadsheetml/2006/main" count="309" uniqueCount="178">
  <si>
    <t>病衣（上）</t>
    <rPh sb="0" eb="2">
      <t>ビョウイ</t>
    </rPh>
    <rPh sb="3" eb="4">
      <t>ウエ</t>
    </rPh>
    <phoneticPr fontId="1"/>
  </si>
  <si>
    <t>病衣（下）</t>
    <rPh sb="0" eb="2">
      <t>ビョウイ</t>
    </rPh>
    <rPh sb="3" eb="4">
      <t>シタ</t>
    </rPh>
    <phoneticPr fontId="1"/>
  </si>
  <si>
    <t>防水シーツ</t>
    <rPh sb="0" eb="2">
      <t>ボウスイ</t>
    </rPh>
    <phoneticPr fontId="1"/>
  </si>
  <si>
    <t>ﾊﾞｽﾀｵﾙ（ｱｲｽｸﾞﾘｰﾝ）</t>
    <phoneticPr fontId="1"/>
  </si>
  <si>
    <t>ﾌｪｲｽﾀｵﾙ（ｱｲｽｸﾞﾘｰﾝ）</t>
    <phoneticPr fontId="1"/>
  </si>
  <si>
    <t>ﾊﾞｽﾀｵﾙ（白）</t>
    <rPh sb="7" eb="8">
      <t>シロ</t>
    </rPh>
    <phoneticPr fontId="1"/>
  </si>
  <si>
    <t>病衣（ガウン式）</t>
    <rPh sb="0" eb="2">
      <t>ビョウイ</t>
    </rPh>
    <rPh sb="6" eb="7">
      <t>シキ</t>
    </rPh>
    <phoneticPr fontId="1"/>
  </si>
  <si>
    <t>品　目</t>
    <rPh sb="0" eb="1">
      <t>ヒン</t>
    </rPh>
    <rPh sb="2" eb="3">
      <t>メ</t>
    </rPh>
    <phoneticPr fontId="1"/>
  </si>
  <si>
    <t>数　量</t>
    <rPh sb="0" eb="1">
      <t>スウ</t>
    </rPh>
    <rPh sb="2" eb="3">
      <t>リョウ</t>
    </rPh>
    <phoneticPr fontId="1"/>
  </si>
  <si>
    <t>清拭布（下拭き）</t>
    <rPh sb="0" eb="2">
      <t>セイシキ</t>
    </rPh>
    <rPh sb="2" eb="3">
      <t>フ</t>
    </rPh>
    <rPh sb="4" eb="5">
      <t>シモ</t>
    </rPh>
    <rPh sb="5" eb="6">
      <t>フ</t>
    </rPh>
    <phoneticPr fontId="1"/>
  </si>
  <si>
    <t>カーテン</t>
    <phoneticPr fontId="1"/>
  </si>
  <si>
    <t>レースカーテン</t>
    <phoneticPr fontId="1"/>
  </si>
  <si>
    <t>≪埼玉県済生会鴻巣病院≫</t>
    <rPh sb="1" eb="4">
      <t>サイタマケン</t>
    </rPh>
    <rPh sb="4" eb="7">
      <t>サイセイカイ</t>
    </rPh>
    <rPh sb="7" eb="9">
      <t>コウノス</t>
    </rPh>
    <rPh sb="9" eb="11">
      <t>ビョウイン</t>
    </rPh>
    <phoneticPr fontId="1"/>
  </si>
  <si>
    <t>医師用スクラブ</t>
    <rPh sb="0" eb="3">
      <t>イシヨウ</t>
    </rPh>
    <phoneticPr fontId="1"/>
  </si>
  <si>
    <t>医師用ズボン</t>
    <rPh sb="0" eb="3">
      <t>イシヨウ</t>
    </rPh>
    <phoneticPr fontId="1"/>
  </si>
  <si>
    <t>医師用白衣</t>
    <rPh sb="0" eb="3">
      <t>イシヨウ</t>
    </rPh>
    <rPh sb="3" eb="5">
      <t>ハクイ</t>
    </rPh>
    <phoneticPr fontId="1"/>
  </si>
  <si>
    <t>非常勤用スクラブ</t>
    <rPh sb="0" eb="3">
      <t>ヒジョウキン</t>
    </rPh>
    <rPh sb="3" eb="4">
      <t>ヨウ</t>
    </rPh>
    <phoneticPr fontId="1"/>
  </si>
  <si>
    <t>医師　診察衣（男）</t>
    <rPh sb="0" eb="2">
      <t>イシ</t>
    </rPh>
    <rPh sb="3" eb="5">
      <t>シンサツ</t>
    </rPh>
    <rPh sb="5" eb="6">
      <t>イ</t>
    </rPh>
    <rPh sb="7" eb="8">
      <t>オトコ</t>
    </rPh>
    <phoneticPr fontId="1"/>
  </si>
  <si>
    <t>医師　診察衣（女）</t>
    <rPh sb="0" eb="2">
      <t>イシ</t>
    </rPh>
    <rPh sb="3" eb="5">
      <t>シンサツ</t>
    </rPh>
    <rPh sb="5" eb="6">
      <t>イ</t>
    </rPh>
    <rPh sb="7" eb="8">
      <t>オンナ</t>
    </rPh>
    <phoneticPr fontId="1"/>
  </si>
  <si>
    <t>医師　ズボン（男）</t>
    <rPh sb="0" eb="2">
      <t>イシ</t>
    </rPh>
    <rPh sb="7" eb="8">
      <t>オトコ</t>
    </rPh>
    <phoneticPr fontId="1"/>
  </si>
  <si>
    <t>医師　ズボン（女）</t>
    <rPh sb="0" eb="2">
      <t>イシ</t>
    </rPh>
    <rPh sb="7" eb="8">
      <t>オンナ</t>
    </rPh>
    <phoneticPr fontId="1"/>
  </si>
  <si>
    <t>施設課　作業着</t>
    <rPh sb="0" eb="2">
      <t>シセツ</t>
    </rPh>
    <rPh sb="2" eb="3">
      <t>カ</t>
    </rPh>
    <rPh sb="4" eb="6">
      <t>サギョウ</t>
    </rPh>
    <rPh sb="6" eb="7">
      <t>ギ</t>
    </rPh>
    <phoneticPr fontId="1"/>
  </si>
  <si>
    <t>施設課　ズボン</t>
    <rPh sb="0" eb="2">
      <t>シセツ</t>
    </rPh>
    <rPh sb="2" eb="3">
      <t>カ</t>
    </rPh>
    <phoneticPr fontId="1"/>
  </si>
  <si>
    <t>食事介助エプロン</t>
    <rPh sb="0" eb="2">
      <t>ショクジ</t>
    </rPh>
    <rPh sb="2" eb="4">
      <t>カイジョ</t>
    </rPh>
    <phoneticPr fontId="1"/>
  </si>
  <si>
    <t>栄養　診察衣長袖</t>
    <rPh sb="0" eb="2">
      <t>エイヨウ</t>
    </rPh>
    <rPh sb="3" eb="5">
      <t>シンサツ</t>
    </rPh>
    <rPh sb="5" eb="6">
      <t>イ</t>
    </rPh>
    <rPh sb="6" eb="8">
      <t>ナガソデ</t>
    </rPh>
    <phoneticPr fontId="1"/>
  </si>
  <si>
    <t>栄養　診察衣半袖</t>
    <rPh sb="0" eb="2">
      <t>エイヨウ</t>
    </rPh>
    <rPh sb="3" eb="5">
      <t>シンサツ</t>
    </rPh>
    <rPh sb="5" eb="6">
      <t>イ</t>
    </rPh>
    <rPh sb="6" eb="8">
      <t>ハンソデ</t>
    </rPh>
    <phoneticPr fontId="1"/>
  </si>
  <si>
    <t>栄養　帽子</t>
    <rPh sb="0" eb="2">
      <t>エイヨウ</t>
    </rPh>
    <rPh sb="3" eb="5">
      <t>ボウシ</t>
    </rPh>
    <phoneticPr fontId="1"/>
  </si>
  <si>
    <t>NP100</t>
    <phoneticPr fontId="1"/>
  </si>
  <si>
    <t>NP120</t>
    <phoneticPr fontId="1"/>
  </si>
  <si>
    <t>ET280</t>
    <phoneticPr fontId="1"/>
  </si>
  <si>
    <t>KES1173</t>
    <phoneticPr fontId="1"/>
  </si>
  <si>
    <t>1341-20</t>
    <phoneticPr fontId="1"/>
  </si>
  <si>
    <t>8880-22</t>
    <phoneticPr fontId="1"/>
  </si>
  <si>
    <t>NP132</t>
    <phoneticPr fontId="1"/>
  </si>
  <si>
    <t>GO5031</t>
    <phoneticPr fontId="1"/>
  </si>
  <si>
    <t>診察台カバー</t>
    <rPh sb="0" eb="2">
      <t>シンサツ</t>
    </rPh>
    <rPh sb="2" eb="3">
      <t>ダイ</t>
    </rPh>
    <phoneticPr fontId="1"/>
  </si>
  <si>
    <t>診察台用枕カバー</t>
    <rPh sb="0" eb="2">
      <t>シンサツ</t>
    </rPh>
    <rPh sb="2" eb="3">
      <t>ダイ</t>
    </rPh>
    <rPh sb="3" eb="4">
      <t>ヨウ</t>
    </rPh>
    <rPh sb="4" eb="5">
      <t>マクラ</t>
    </rPh>
    <phoneticPr fontId="1"/>
  </si>
  <si>
    <t>NP100・ NP120</t>
    <phoneticPr fontId="1"/>
  </si>
  <si>
    <t>（㎡あたり）</t>
    <phoneticPr fontId="1"/>
  </si>
  <si>
    <t>≪鴻巣介護老人保健施設こうのとり≫</t>
    <rPh sb="1" eb="3">
      <t>コウノス</t>
    </rPh>
    <rPh sb="3" eb="5">
      <t>カイゴ</t>
    </rPh>
    <rPh sb="5" eb="7">
      <t>ロウジン</t>
    </rPh>
    <rPh sb="7" eb="9">
      <t>ホケン</t>
    </rPh>
    <rPh sb="9" eb="11">
      <t>シセツ</t>
    </rPh>
    <phoneticPr fontId="1"/>
  </si>
  <si>
    <t>スクラブ</t>
    <phoneticPr fontId="1"/>
  </si>
  <si>
    <t>パンツ</t>
    <phoneticPr fontId="1"/>
  </si>
  <si>
    <t>7025SC</t>
    <phoneticPr fontId="1"/>
  </si>
  <si>
    <t>5015EW-1</t>
    <phoneticPr fontId="1"/>
  </si>
  <si>
    <t>90×145</t>
    <phoneticPr fontId="1"/>
  </si>
  <si>
    <t>綿100％</t>
    <rPh sb="0" eb="1">
      <t>メン</t>
    </rPh>
    <phoneticPr fontId="1"/>
  </si>
  <si>
    <t>SG1443</t>
    <phoneticPr fontId="1"/>
  </si>
  <si>
    <t>SG1441</t>
    <phoneticPr fontId="1"/>
  </si>
  <si>
    <t>SG1440</t>
    <phoneticPr fontId="1"/>
  </si>
  <si>
    <t>おしぼり（白）　100匁</t>
    <rPh sb="5" eb="6">
      <t>シロ</t>
    </rPh>
    <rPh sb="11" eb="12">
      <t>モンメ</t>
    </rPh>
    <phoneticPr fontId="1"/>
  </si>
  <si>
    <t>寝具賃貸借及びリネン類業務委託</t>
    <rPh sb="0" eb="2">
      <t>シング</t>
    </rPh>
    <rPh sb="2" eb="5">
      <t>チンタイシャク</t>
    </rPh>
    <rPh sb="5" eb="6">
      <t>オヨ</t>
    </rPh>
    <rPh sb="10" eb="11">
      <t>ルイ</t>
    </rPh>
    <rPh sb="11" eb="13">
      <t>ギョウム</t>
    </rPh>
    <rPh sb="13" eb="15">
      <t>イタク</t>
    </rPh>
    <phoneticPr fontId="1"/>
  </si>
  <si>
    <t>１）寝具賃貸借業務</t>
    <rPh sb="2" eb="4">
      <t>シング</t>
    </rPh>
    <rPh sb="4" eb="7">
      <t>チンタイシャク</t>
    </rPh>
    <rPh sb="7" eb="9">
      <t>ギョウム</t>
    </rPh>
    <phoneticPr fontId="1"/>
  </si>
  <si>
    <t>３）事務服リース業務</t>
    <rPh sb="2" eb="4">
      <t>ジム</t>
    </rPh>
    <rPh sb="4" eb="5">
      <t>フク</t>
    </rPh>
    <rPh sb="8" eb="10">
      <t>ギョウム</t>
    </rPh>
    <phoneticPr fontId="1"/>
  </si>
  <si>
    <t>２）サプライ業務</t>
    <rPh sb="6" eb="8">
      <t>ギョウム</t>
    </rPh>
    <phoneticPr fontId="1"/>
  </si>
  <si>
    <t>ﾌｪｲｽﾀｵﾙ（白）　280匁</t>
    <rPh sb="8" eb="9">
      <t>シロ</t>
    </rPh>
    <rPh sb="14" eb="15">
      <t>モンメ</t>
    </rPh>
    <phoneticPr fontId="1"/>
  </si>
  <si>
    <t>ﾊﾞｽﾀｵﾙ（白）　1200匁</t>
    <rPh sb="7" eb="8">
      <t>シロ</t>
    </rPh>
    <rPh sb="14" eb="15">
      <t>モンメ</t>
    </rPh>
    <phoneticPr fontId="1"/>
  </si>
  <si>
    <t>薬剤　パンツ（女）</t>
    <rPh sb="0" eb="2">
      <t>ヤクザイ</t>
    </rPh>
    <rPh sb="7" eb="8">
      <t>オンナ</t>
    </rPh>
    <phoneticPr fontId="1"/>
  </si>
  <si>
    <t>看護　上（男）</t>
    <rPh sb="0" eb="2">
      <t>カンゴ</t>
    </rPh>
    <rPh sb="3" eb="4">
      <t>ウエ</t>
    </rPh>
    <rPh sb="5" eb="6">
      <t>オトコ</t>
    </rPh>
    <phoneticPr fontId="1"/>
  </si>
  <si>
    <t>看護　下（男）</t>
    <rPh sb="0" eb="2">
      <t>カンゴ</t>
    </rPh>
    <rPh sb="3" eb="4">
      <t>シタ</t>
    </rPh>
    <rPh sb="5" eb="6">
      <t>オトコ</t>
    </rPh>
    <phoneticPr fontId="1"/>
  </si>
  <si>
    <t>看護　上（女）</t>
    <rPh sb="0" eb="2">
      <t>カンゴ</t>
    </rPh>
    <rPh sb="3" eb="4">
      <t>ウエ</t>
    </rPh>
    <rPh sb="5" eb="6">
      <t>オンナ</t>
    </rPh>
    <phoneticPr fontId="1"/>
  </si>
  <si>
    <t>看護　下（女）</t>
    <rPh sb="0" eb="2">
      <t>カンゴ</t>
    </rPh>
    <rPh sb="3" eb="4">
      <t>シタ</t>
    </rPh>
    <rPh sb="5" eb="6">
      <t>オンナ</t>
    </rPh>
    <phoneticPr fontId="1"/>
  </si>
  <si>
    <t>280匁</t>
    <rPh sb="3" eb="4">
      <t>モンメ</t>
    </rPh>
    <phoneticPr fontId="1"/>
  </si>
  <si>
    <t>800匁</t>
    <rPh sb="3" eb="4">
      <t>モンメ</t>
    </rPh>
    <phoneticPr fontId="1"/>
  </si>
  <si>
    <t>予定数</t>
    <rPh sb="0" eb="2">
      <t>ヨテイ</t>
    </rPh>
    <phoneticPr fontId="1"/>
  </si>
  <si>
    <t>（病床数）</t>
    <rPh sb="1" eb="3">
      <t>ビョウショウ</t>
    </rPh>
    <rPh sb="3" eb="4">
      <t>スウ</t>
    </rPh>
    <phoneticPr fontId="1"/>
  </si>
  <si>
    <t>（当直用）</t>
    <rPh sb="1" eb="3">
      <t>トウチョク</t>
    </rPh>
    <rPh sb="3" eb="4">
      <t>ヨウ</t>
    </rPh>
    <phoneticPr fontId="1"/>
  </si>
  <si>
    <t>寝具賃貸借</t>
    <rPh sb="0" eb="2">
      <t>シング</t>
    </rPh>
    <rPh sb="2" eb="4">
      <t>チンタイ</t>
    </rPh>
    <rPh sb="4" eb="5">
      <t>シャク</t>
    </rPh>
    <phoneticPr fontId="1"/>
  </si>
  <si>
    <t>医局分1200匁</t>
  </si>
  <si>
    <t>医局分280匁</t>
  </si>
  <si>
    <t>ポロシャツ</t>
    <phoneticPr fontId="1"/>
  </si>
  <si>
    <t>チノパン</t>
    <phoneticPr fontId="1"/>
  </si>
  <si>
    <t>ジャージズボン</t>
    <phoneticPr fontId="1"/>
  </si>
  <si>
    <t>11名</t>
    <rPh sb="2" eb="3">
      <t>メイ</t>
    </rPh>
    <phoneticPr fontId="1"/>
  </si>
  <si>
    <t>1名</t>
    <rPh sb="1" eb="2">
      <t>メイ</t>
    </rPh>
    <phoneticPr fontId="1"/>
  </si>
  <si>
    <t>2名</t>
    <rPh sb="1" eb="2">
      <t>メイ</t>
    </rPh>
    <phoneticPr fontId="1"/>
  </si>
  <si>
    <t>単　価　　（円）</t>
    <rPh sb="0" eb="1">
      <t>タン</t>
    </rPh>
    <rPh sb="2" eb="3">
      <t>アタイ</t>
    </rPh>
    <rPh sb="6" eb="7">
      <t>エン</t>
    </rPh>
    <phoneticPr fontId="1"/>
  </si>
  <si>
    <t>小計</t>
    <rPh sb="0" eb="2">
      <t>ショウケイ</t>
    </rPh>
    <phoneticPr fontId="1"/>
  </si>
  <si>
    <t>1日1組の　　　賃貸借料（円）</t>
    <rPh sb="1" eb="2">
      <t>ニチ</t>
    </rPh>
    <rPh sb="3" eb="4">
      <t>クミ</t>
    </rPh>
    <rPh sb="8" eb="11">
      <t>チンタイシャク</t>
    </rPh>
    <rPh sb="11" eb="12">
      <t>リョウ</t>
    </rPh>
    <rPh sb="13" eb="14">
      <t>エン</t>
    </rPh>
    <phoneticPr fontId="1"/>
  </si>
  <si>
    <t>1名1ヶ月の　　定額洗濯料（円）</t>
    <rPh sb="1" eb="2">
      <t>メイ</t>
    </rPh>
    <rPh sb="4" eb="5">
      <t>ゲツ</t>
    </rPh>
    <rPh sb="8" eb="10">
      <t>テイガク</t>
    </rPh>
    <rPh sb="10" eb="12">
      <t>センタク</t>
    </rPh>
    <rPh sb="12" eb="13">
      <t>リョウ</t>
    </rPh>
    <rPh sb="14" eb="15">
      <t>エン</t>
    </rPh>
    <phoneticPr fontId="1"/>
  </si>
  <si>
    <t>洗濯単価　　（円）</t>
    <rPh sb="0" eb="2">
      <t>センタク</t>
    </rPh>
    <rPh sb="2" eb="4">
      <t>タンカ</t>
    </rPh>
    <rPh sb="7" eb="8">
      <t>エン</t>
    </rPh>
    <phoneticPr fontId="1"/>
  </si>
  <si>
    <t>1名1ヶ月の　　賃貸借料（円）</t>
    <rPh sb="1" eb="2">
      <t>メイ</t>
    </rPh>
    <rPh sb="4" eb="5">
      <t>ゲツ</t>
    </rPh>
    <rPh sb="8" eb="11">
      <t>チンタイシャク</t>
    </rPh>
    <rPh sb="11" eb="12">
      <t>リョウ</t>
    </rPh>
    <rPh sb="13" eb="14">
      <t>エン</t>
    </rPh>
    <phoneticPr fontId="1"/>
  </si>
  <si>
    <t>15床</t>
    <rPh sb="2" eb="3">
      <t>ショウ</t>
    </rPh>
    <phoneticPr fontId="1"/>
  </si>
  <si>
    <t>５）寝具賃貸借業務</t>
    <rPh sb="2" eb="4">
      <t>シング</t>
    </rPh>
    <rPh sb="4" eb="7">
      <t>チンタイシャク</t>
    </rPh>
    <rPh sb="7" eb="9">
      <t>ギョウム</t>
    </rPh>
    <phoneticPr fontId="1"/>
  </si>
  <si>
    <t>６）サプライ業務</t>
    <rPh sb="6" eb="8">
      <t>ギョウム</t>
    </rPh>
    <phoneticPr fontId="1"/>
  </si>
  <si>
    <t>110床</t>
    <rPh sb="3" eb="4">
      <t>ショウ</t>
    </rPh>
    <phoneticPr fontId="1"/>
  </si>
  <si>
    <t>（職員用）</t>
    <rPh sb="1" eb="3">
      <t>ショクイン</t>
    </rPh>
    <rPh sb="3" eb="4">
      <t>ヨウ</t>
    </rPh>
    <phoneticPr fontId="1"/>
  </si>
  <si>
    <t>（予備用）</t>
    <rPh sb="1" eb="3">
      <t>ヨビ</t>
    </rPh>
    <rPh sb="3" eb="4">
      <t>ヨウ</t>
    </rPh>
    <rPh sb="4" eb="5">
      <t>トウヨウ</t>
    </rPh>
    <phoneticPr fontId="1"/>
  </si>
  <si>
    <t>6床</t>
    <rPh sb="1" eb="2">
      <t>ショウ</t>
    </rPh>
    <phoneticPr fontId="1"/>
  </si>
  <si>
    <t>10枚</t>
    <rPh sb="2" eb="3">
      <t>マイ</t>
    </rPh>
    <phoneticPr fontId="1"/>
  </si>
  <si>
    <t>　（私物白衣類洗濯　単価）</t>
    <rPh sb="2" eb="4">
      <t>シブツ</t>
    </rPh>
    <rPh sb="4" eb="6">
      <t>ハクイ</t>
    </rPh>
    <rPh sb="6" eb="7">
      <t>ルイ</t>
    </rPh>
    <rPh sb="7" eb="9">
      <t>センタク</t>
    </rPh>
    <rPh sb="10" eb="12">
      <t>タンカ</t>
    </rPh>
    <phoneticPr fontId="1"/>
  </si>
  <si>
    <t>　（私物白衣類洗濯　定額）</t>
    <rPh sb="2" eb="4">
      <t>シブツ</t>
    </rPh>
    <rPh sb="4" eb="6">
      <t>ハクイ</t>
    </rPh>
    <rPh sb="6" eb="7">
      <t>ルイ</t>
    </rPh>
    <rPh sb="7" eb="9">
      <t>センタク</t>
    </rPh>
    <rPh sb="10" eb="12">
      <t>テイガク</t>
    </rPh>
    <phoneticPr fontId="1"/>
  </si>
  <si>
    <t>3名</t>
    <rPh sb="1" eb="2">
      <t>メイ</t>
    </rPh>
    <phoneticPr fontId="1"/>
  </si>
  <si>
    <t>年間数量</t>
    <rPh sb="0" eb="2">
      <t>ネンカン</t>
    </rPh>
    <rPh sb="2" eb="3">
      <t>スウ</t>
    </rPh>
    <rPh sb="3" eb="4">
      <t>リョウ</t>
    </rPh>
    <phoneticPr fontId="1"/>
  </si>
  <si>
    <t>人数</t>
    <rPh sb="0" eb="2">
      <t>ニンズウ</t>
    </rPh>
    <phoneticPr fontId="1"/>
  </si>
  <si>
    <t>※２．行の追加・削除、入力済みデーターの変更はしないで下さい。</t>
    <rPh sb="3" eb="4">
      <t>ギョウ</t>
    </rPh>
    <rPh sb="5" eb="7">
      <t>ツイカ</t>
    </rPh>
    <rPh sb="8" eb="10">
      <t>サクジョ</t>
    </rPh>
    <rPh sb="11" eb="13">
      <t>ニュウリョク</t>
    </rPh>
    <rPh sb="13" eb="14">
      <t>ズ</t>
    </rPh>
    <rPh sb="20" eb="22">
      <t>ヘンコウ</t>
    </rPh>
    <rPh sb="27" eb="28">
      <t>クダ</t>
    </rPh>
    <phoneticPr fontId="1"/>
  </si>
  <si>
    <t>※１．入札金額は円単位とし、円未満の端数が出ないようにして下さい。</t>
    <rPh sb="3" eb="5">
      <t>ニュウサツ</t>
    </rPh>
    <rPh sb="5" eb="7">
      <t>キンガク</t>
    </rPh>
    <rPh sb="8" eb="9">
      <t>エン</t>
    </rPh>
    <rPh sb="9" eb="11">
      <t>タンイ</t>
    </rPh>
    <rPh sb="14" eb="15">
      <t>エン</t>
    </rPh>
    <rPh sb="15" eb="17">
      <t>ミマン</t>
    </rPh>
    <rPh sb="18" eb="20">
      <t>ハスウ</t>
    </rPh>
    <rPh sb="21" eb="22">
      <t>デ</t>
    </rPh>
    <rPh sb="29" eb="30">
      <t>クダ</t>
    </rPh>
    <phoneticPr fontId="1"/>
  </si>
  <si>
    <t>2,000枚</t>
    <rPh sb="5" eb="6">
      <t>マイ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</si>
  <si>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</si>
  <si>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</si>
  <si>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</si>
  <si>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</si>
  <si>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</si>
  <si>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</si>
  <si>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</si>
  <si>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</si>
  <si>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</si>
  <si>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</si>
  <si>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</si>
  <si>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</si>
  <si>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入札書  　別紙</t>
    <rPh sb="0" eb="2">
      <t>ニュウサツ</t>
    </rPh>
    <rPh sb="2" eb="3">
      <t>ショ</t>
    </rPh>
    <rPh sb="6" eb="8">
      <t>ベッシ</t>
    </rPh>
    <phoneticPr fontId="1"/>
  </si>
  <si>
    <t>総枚数80枚</t>
    <rPh sb="0" eb="1">
      <t>ソウ</t>
    </rPh>
    <rPh sb="1" eb="3">
      <t>マイスウ</t>
    </rPh>
    <rPh sb="5" eb="6">
      <t>マイ</t>
    </rPh>
    <phoneticPr fontId="1"/>
  </si>
  <si>
    <t>2床</t>
    <rPh sb="1" eb="2">
      <t>ショウ</t>
    </rPh>
    <phoneticPr fontId="1"/>
  </si>
  <si>
    <t>379床</t>
    <rPh sb="3" eb="4">
      <t>ショウ</t>
    </rPh>
    <phoneticPr fontId="1"/>
  </si>
  <si>
    <t>年間金額（円）</t>
    <rPh sb="0" eb="2">
      <t>ネンカン</t>
    </rPh>
    <rPh sb="2" eb="3">
      <t>キン</t>
    </rPh>
    <rPh sb="3" eb="4">
      <t>ガク</t>
    </rPh>
    <rPh sb="5" eb="6">
      <t>エン</t>
    </rPh>
    <phoneticPr fontId="1"/>
  </si>
  <si>
    <t>（U5636-10)</t>
    <phoneticPr fontId="1"/>
  </si>
  <si>
    <t>（U9636-10)</t>
    <phoneticPr fontId="1"/>
  </si>
  <si>
    <r>
      <t>ベスト</t>
    </r>
    <r>
      <rPr>
        <sz val="10"/>
        <color theme="1"/>
        <rFont val="游ゴシック"/>
        <family val="3"/>
        <charset val="128"/>
        <scheme val="minor"/>
      </rPr>
      <t>5～15号</t>
    </r>
    <rPh sb="7" eb="8">
      <t>ゴウ</t>
    </rPh>
    <phoneticPr fontId="1"/>
  </si>
  <si>
    <r>
      <t>スカート</t>
    </r>
    <r>
      <rPr>
        <sz val="10"/>
        <color theme="1"/>
        <rFont val="游ゴシック"/>
        <family val="3"/>
        <charset val="128"/>
        <scheme val="minor"/>
      </rPr>
      <t>5号～17号</t>
    </r>
    <rPh sb="5" eb="6">
      <t>ゴウ</t>
    </rPh>
    <rPh sb="9" eb="10">
      <t>ゴウ</t>
    </rPh>
    <phoneticPr fontId="1"/>
  </si>
  <si>
    <t>年間合計金額</t>
    <rPh sb="0" eb="2">
      <t>ネンカン</t>
    </rPh>
    <rPh sb="2" eb="4">
      <t>ゴウケイ</t>
    </rPh>
    <rPh sb="4" eb="6">
      <t>キンガク</t>
    </rPh>
    <phoneticPr fontId="1"/>
  </si>
  <si>
    <t>助手　上（女）</t>
    <rPh sb="0" eb="2">
      <t>ジョシュ</t>
    </rPh>
    <rPh sb="3" eb="4">
      <t>ウエ</t>
    </rPh>
    <rPh sb="5" eb="6">
      <t>オンナ</t>
    </rPh>
    <phoneticPr fontId="1"/>
  </si>
  <si>
    <t>助手　下（女）</t>
    <rPh sb="0" eb="2">
      <t>ジョシュ</t>
    </rPh>
    <rPh sb="3" eb="4">
      <t>シタ</t>
    </rPh>
    <rPh sb="5" eb="6">
      <t>オンナ</t>
    </rPh>
    <phoneticPr fontId="1"/>
  </si>
  <si>
    <t>98名</t>
    <rPh sb="2" eb="3">
      <t>メイ</t>
    </rPh>
    <phoneticPr fontId="1"/>
  </si>
  <si>
    <t>≪なでしこメンタルクリニック≫</t>
    <phoneticPr fontId="1"/>
  </si>
  <si>
    <t>９）事務服リース業務</t>
    <rPh sb="2" eb="4">
      <t>ジム</t>
    </rPh>
    <rPh sb="4" eb="5">
      <t>フク</t>
    </rPh>
    <rPh sb="8" eb="10">
      <t>ギョウム</t>
    </rPh>
    <phoneticPr fontId="1"/>
  </si>
  <si>
    <t>白衣（上衣）</t>
    <rPh sb="0" eb="2">
      <t>ハクイ</t>
    </rPh>
    <rPh sb="3" eb="4">
      <t>ウエ</t>
    </rPh>
    <rPh sb="4" eb="5">
      <t>イ</t>
    </rPh>
    <phoneticPr fontId="1"/>
  </si>
  <si>
    <t>白衣（下衣）</t>
    <rPh sb="0" eb="2">
      <t>ハクイ</t>
    </rPh>
    <rPh sb="3" eb="4">
      <t>シタ</t>
    </rPh>
    <rPh sb="4" eb="5">
      <t>イ</t>
    </rPh>
    <phoneticPr fontId="1"/>
  </si>
  <si>
    <t>⑫</t>
    <phoneticPr fontId="1"/>
  </si>
  <si>
    <t>５名</t>
    <rPh sb="1" eb="2">
      <t>メイ</t>
    </rPh>
    <phoneticPr fontId="1"/>
  </si>
  <si>
    <t>（私物白衣類洗濯　単価）</t>
    <rPh sb="1" eb="3">
      <t>シブツ</t>
    </rPh>
    <rPh sb="3" eb="5">
      <t>ハクイ</t>
    </rPh>
    <rPh sb="5" eb="6">
      <t>ルイ</t>
    </rPh>
    <rPh sb="6" eb="8">
      <t>センタク</t>
    </rPh>
    <rPh sb="9" eb="11">
      <t>タンカ</t>
    </rPh>
    <phoneticPr fontId="1"/>
  </si>
  <si>
    <t>⑬</t>
    <phoneticPr fontId="1"/>
  </si>
  <si>
    <t>⑭</t>
    <phoneticPr fontId="1"/>
  </si>
  <si>
    <t>①～⑭　　計</t>
    <rPh sb="5" eb="6">
      <t>ケイ</t>
    </rPh>
    <phoneticPr fontId="1"/>
  </si>
  <si>
    <t xml:space="preserve">     なでしこメンタルクリニック</t>
    <phoneticPr fontId="1"/>
  </si>
  <si>
    <t>月12枚程度</t>
    <rPh sb="0" eb="1">
      <t>ツキ</t>
    </rPh>
    <rPh sb="3" eb="4">
      <t>マイ</t>
    </rPh>
    <rPh sb="4" eb="6">
      <t>テイド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</si>
  <si>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４）白衣業務</t>
    </r>
    <r>
      <rPr>
        <sz val="11"/>
        <color theme="1"/>
        <rFont val="游ゴシック"/>
        <family val="3"/>
        <charset val="128"/>
        <scheme val="minor"/>
      </rPr>
      <t>（白衣リース　製品＋洗濯）</t>
    </r>
    <rPh sb="2" eb="4">
      <t>ハクイ</t>
    </rPh>
    <rPh sb="4" eb="6">
      <t>ギョウム</t>
    </rPh>
    <rPh sb="7" eb="9">
      <t>ハクイ</t>
    </rPh>
    <rPh sb="13" eb="15">
      <t>セイヒン</t>
    </rPh>
    <rPh sb="16" eb="18">
      <t>センタク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</si>
  <si>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７）白衣業務</t>
    </r>
    <r>
      <rPr>
        <sz val="11"/>
        <color theme="1"/>
        <rFont val="游ゴシック"/>
        <family val="3"/>
        <charset val="128"/>
        <scheme val="minor"/>
      </rPr>
      <t>（白衣リース　製品＋洗濯）</t>
    </r>
    <rPh sb="2" eb="4">
      <t>ハクイ</t>
    </rPh>
    <rPh sb="4" eb="6">
      <t>ギョウム</t>
    </rPh>
    <rPh sb="7" eb="9">
      <t>ハクイ</t>
    </rPh>
    <rPh sb="13" eb="15">
      <t>セイヒン</t>
    </rPh>
    <rPh sb="16" eb="18">
      <t>センタク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</si>
  <si>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８）白衣業務</t>
    </r>
    <r>
      <rPr>
        <sz val="11"/>
        <color theme="1"/>
        <rFont val="游ゴシック"/>
        <family val="3"/>
        <charset val="128"/>
        <scheme val="minor"/>
      </rPr>
      <t>（白衣リース　製品＋洗濯）</t>
    </r>
    <rPh sb="2" eb="4">
      <t>ハクイ</t>
    </rPh>
    <rPh sb="4" eb="6">
      <t>ギョウム</t>
    </rPh>
    <rPh sb="7" eb="9">
      <t>ハクイ</t>
    </rPh>
    <rPh sb="13" eb="15">
      <t>セイヒン</t>
    </rPh>
    <rPh sb="16" eb="18">
      <t>センタク</t>
    </rPh>
    <phoneticPr fontId="1"/>
  </si>
  <si>
    <t>1,000枚</t>
    <rPh sb="5" eb="6">
      <t>マイ</t>
    </rPh>
    <phoneticPr fontId="1"/>
  </si>
  <si>
    <t>100枚</t>
    <rPh sb="3" eb="4">
      <t>マイ</t>
    </rPh>
    <phoneticPr fontId="1"/>
  </si>
  <si>
    <t>23名</t>
    <rPh sb="2" eb="3">
      <t>メイ</t>
    </rPh>
    <phoneticPr fontId="1"/>
  </si>
  <si>
    <t>NP100/EP112</t>
    <phoneticPr fontId="1"/>
  </si>
  <si>
    <t>4名</t>
    <rPh sb="1" eb="2">
      <t>メイ</t>
    </rPh>
    <phoneticPr fontId="1"/>
  </si>
  <si>
    <t>事務　診察衣（男）　　　</t>
    <rPh sb="0" eb="2">
      <t>ジム</t>
    </rPh>
    <rPh sb="3" eb="5">
      <t>シンサツ</t>
    </rPh>
    <rPh sb="5" eb="6">
      <t>イ</t>
    </rPh>
    <rPh sb="7" eb="8">
      <t>オトコ</t>
    </rPh>
    <phoneticPr fontId="1"/>
  </si>
  <si>
    <t>5名</t>
    <rPh sb="1" eb="2">
      <t>メイ</t>
    </rPh>
    <phoneticPr fontId="1"/>
  </si>
  <si>
    <t>6名</t>
    <rPh sb="1" eb="2">
      <t>メイ</t>
    </rPh>
    <phoneticPr fontId="1"/>
  </si>
  <si>
    <t>20名</t>
    <rPh sb="2" eb="3">
      <t>メイ</t>
    </rPh>
    <phoneticPr fontId="1"/>
  </si>
  <si>
    <t>35名</t>
    <rPh sb="2" eb="3">
      <t>メイ</t>
    </rPh>
    <phoneticPr fontId="1"/>
  </si>
  <si>
    <t>59名</t>
    <rPh sb="2" eb="3">
      <t>メイ</t>
    </rPh>
    <phoneticPr fontId="1"/>
  </si>
  <si>
    <t>7023SC</t>
    <phoneticPr fontId="1"/>
  </si>
  <si>
    <t>2913-1</t>
    <phoneticPr fontId="1"/>
  </si>
  <si>
    <t>薬剤　白衣（男）</t>
    <rPh sb="0" eb="2">
      <t>ヤクザイ</t>
    </rPh>
    <rPh sb="3" eb="5">
      <t>ハクイ</t>
    </rPh>
    <rPh sb="6" eb="7">
      <t>オトコ</t>
    </rPh>
    <phoneticPr fontId="1"/>
  </si>
  <si>
    <t>薬剤　白衣（女）</t>
    <rPh sb="0" eb="2">
      <t>ヤクザイ</t>
    </rPh>
    <rPh sb="3" eb="5">
      <t>ハクイ</t>
    </rPh>
    <rPh sb="6" eb="7">
      <t>オンナ</t>
    </rPh>
    <phoneticPr fontId="1"/>
  </si>
  <si>
    <t xml:space="preserve">NP120 </t>
    <phoneticPr fontId="1"/>
  </si>
  <si>
    <t>年間数量</t>
    <rPh sb="0" eb="2">
      <t>ネンカン</t>
    </rPh>
    <rPh sb="2" eb="4">
      <t>スウリョウ</t>
    </rPh>
    <phoneticPr fontId="1"/>
  </si>
  <si>
    <t>50㎡</t>
    <phoneticPr fontId="1"/>
  </si>
  <si>
    <t>600枚</t>
    <rPh sb="3" eb="4">
      <t>マイ</t>
    </rPh>
    <phoneticPr fontId="1"/>
  </si>
  <si>
    <t>スクラブ（作業療法士）</t>
    <rPh sb="5" eb="7">
      <t>サギョウ</t>
    </rPh>
    <rPh sb="7" eb="10">
      <t>リョウホウシ</t>
    </rPh>
    <phoneticPr fontId="1"/>
  </si>
  <si>
    <t>パンツ（作業療法士）</t>
    <rPh sb="4" eb="6">
      <t>サギョウ</t>
    </rPh>
    <rPh sb="6" eb="9">
      <t>リョウホウシ</t>
    </rPh>
    <phoneticPr fontId="1"/>
  </si>
  <si>
    <t>2021年度 埼玉県済生会鴻巣病院・鴻巣介護老人保健施設こうのとり</t>
    <rPh sb="4" eb="5">
      <t>ネン</t>
    </rPh>
    <rPh sb="5" eb="6">
      <t>ド</t>
    </rPh>
    <rPh sb="6" eb="8">
      <t>ヘイネンド</t>
    </rPh>
    <rPh sb="7" eb="10">
      <t>サイタマケン</t>
    </rPh>
    <rPh sb="10" eb="13">
      <t>サイセイカイ</t>
    </rPh>
    <rPh sb="13" eb="15">
      <t>コウノス</t>
    </rPh>
    <rPh sb="15" eb="16">
      <t>ビョウ</t>
    </rPh>
    <rPh sb="16" eb="17">
      <t>イン</t>
    </rPh>
    <rPh sb="18" eb="20">
      <t>コウノス</t>
    </rPh>
    <rPh sb="20" eb="22">
      <t>カイゴ</t>
    </rPh>
    <rPh sb="22" eb="24">
      <t>ロウジン</t>
    </rPh>
    <rPh sb="24" eb="26">
      <t>ホケン</t>
    </rPh>
    <rPh sb="26" eb="28">
      <t>シセツ</t>
    </rPh>
    <phoneticPr fontId="1"/>
  </si>
  <si>
    <t>1,600枚</t>
    <rPh sb="5" eb="6">
      <t>マイ</t>
    </rPh>
    <phoneticPr fontId="1"/>
  </si>
  <si>
    <t>ポロシャツ（訪問看護ステーション）</t>
    <rPh sb="6" eb="10">
      <t>ホウモンカンゴ</t>
    </rPh>
    <phoneticPr fontId="1"/>
  </si>
  <si>
    <t>パンツ（訪問看護ステーション）</t>
    <rPh sb="4" eb="6">
      <t>ホウモン</t>
    </rPh>
    <rPh sb="6" eb="8">
      <t>カンゴ</t>
    </rPh>
    <phoneticPr fontId="1"/>
  </si>
  <si>
    <t>1,500枚</t>
    <rPh sb="5" eb="6">
      <t>マイ</t>
    </rPh>
    <phoneticPr fontId="1"/>
  </si>
  <si>
    <t>看護師用スクラブ　シャツ</t>
    <rPh sb="0" eb="2">
      <t>カンゴ</t>
    </rPh>
    <rPh sb="2" eb="3">
      <t>シ</t>
    </rPh>
    <rPh sb="3" eb="4">
      <t>ヨウ</t>
    </rPh>
    <phoneticPr fontId="1"/>
  </si>
  <si>
    <t>看護師用スクラブ　ズボン</t>
    <rPh sb="0" eb="2">
      <t>カンゴ</t>
    </rPh>
    <rPh sb="2" eb="3">
      <t>シ</t>
    </rPh>
    <rPh sb="3" eb="4">
      <t>ヨウ</t>
    </rPh>
    <phoneticPr fontId="1"/>
  </si>
  <si>
    <t>5,000枚</t>
    <rPh sb="5" eb="6">
      <t>マイ</t>
    </rPh>
    <phoneticPr fontId="1"/>
  </si>
  <si>
    <t>17,630枚</t>
    <rPh sb="6" eb="7">
      <t>マイ</t>
    </rPh>
    <phoneticPr fontId="1"/>
  </si>
  <si>
    <t>19,810枚</t>
    <rPh sb="6" eb="7">
      <t>マイ</t>
    </rPh>
    <phoneticPr fontId="1"/>
  </si>
  <si>
    <t>40,390枚</t>
    <rPh sb="6" eb="7">
      <t>マイ</t>
    </rPh>
    <phoneticPr fontId="1"/>
  </si>
  <si>
    <t>390枚</t>
    <rPh sb="3" eb="4">
      <t>マイ</t>
    </rPh>
    <phoneticPr fontId="1"/>
  </si>
  <si>
    <t>70,600枚</t>
    <rPh sb="6" eb="7">
      <t>マイ</t>
    </rPh>
    <phoneticPr fontId="1"/>
  </si>
  <si>
    <t>3,797枚</t>
    <rPh sb="5" eb="6">
      <t>マイ</t>
    </rPh>
    <phoneticPr fontId="1"/>
  </si>
  <si>
    <t>5,850枚</t>
    <rPh sb="5" eb="6">
      <t>マイ</t>
    </rPh>
    <phoneticPr fontId="1"/>
  </si>
  <si>
    <t>875枚</t>
    <rPh sb="3" eb="4">
      <t>マイ</t>
    </rPh>
    <phoneticPr fontId="1"/>
  </si>
  <si>
    <t>15,980枚</t>
    <rPh sb="6" eb="7">
      <t>マイ</t>
    </rPh>
    <phoneticPr fontId="1"/>
  </si>
  <si>
    <t>16,020枚</t>
    <rPh sb="6" eb="7">
      <t>マイ</t>
    </rPh>
    <phoneticPr fontId="1"/>
  </si>
  <si>
    <t>31,100枚</t>
    <rPh sb="6" eb="7">
      <t>マイ</t>
    </rPh>
    <phoneticPr fontId="1"/>
  </si>
  <si>
    <t>51,800枚</t>
    <rPh sb="6" eb="7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</si>
</sst>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4" fillId="0" borderId="4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39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49" fontId="3" fillId="0" borderId="0" xfId="0" applyNumberFormat="1" applyFont="1">
      <alignment vertical="center"/>
    </xf>
    <xf numFmtId="0" fontId="3" fillId="0" borderId="2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7" fontId="6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3" fillId="0" borderId="43" xfId="0" applyFont="1" applyBorder="1" applyAlignment="1">
      <alignment horizontal="right" vertical="center"/>
    </xf>
    <xf numFmtId="0" fontId="3" fillId="0" borderId="27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3" fontId="3" fillId="0" borderId="6" xfId="0" applyNumberFormat="1" applyFont="1" applyBorder="1">
      <alignment vertical="center"/>
    </xf>
    <xf numFmtId="3" fontId="3" fillId="0" borderId="5" xfId="0" applyNumberFormat="1" applyFont="1" applyBorder="1">
      <alignment vertical="center"/>
    </xf>
    <xf numFmtId="0" fontId="3" fillId="0" borderId="7" xfId="0" applyFont="1" applyBorder="1" applyAlignment="1">
      <alignment horizontal="right" vertical="center"/>
    </xf>
    <xf numFmtId="3" fontId="4" fillId="0" borderId="0" xfId="0" applyNumberFormat="1" applyFont="1" applyBorder="1">
      <alignment vertical="center"/>
    </xf>
    <xf numFmtId="3" fontId="4" fillId="0" borderId="4" xfId="0" applyNumberFormat="1" applyFont="1" applyBorder="1">
      <alignment vertical="center"/>
    </xf>
    <xf numFmtId="3" fontId="4" fillId="0" borderId="5" xfId="0" applyNumberFormat="1" applyFont="1" applyBorder="1">
      <alignment vertical="center"/>
    </xf>
    <xf numFmtId="3" fontId="4" fillId="0" borderId="5" xfId="0" applyNumberFormat="1" applyFont="1" applyBorder="1" applyAlignment="1">
      <alignment vertical="center" shrinkToFit="1"/>
    </xf>
    <xf numFmtId="3" fontId="4" fillId="0" borderId="6" xfId="0" applyNumberFormat="1" applyFont="1" applyBorder="1">
      <alignment vertical="center"/>
    </xf>
    <xf numFmtId="3" fontId="4" fillId="0" borderId="2" xfId="0" applyNumberFormat="1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177" fontId="3" fillId="0" borderId="44" xfId="0" applyNumberFormat="1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177" fontId="3" fillId="0" borderId="55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77" fontId="3" fillId="0" borderId="3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177" fontId="3" fillId="0" borderId="0" xfId="0" applyNumberFormat="1" applyFont="1" applyBorder="1">
      <alignment vertical="center"/>
    </xf>
    <xf numFmtId="177" fontId="3" fillId="0" borderId="45" xfId="0" applyNumberFormat="1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center" vertical="center"/>
    </xf>
    <xf numFmtId="177" fontId="3" fillId="0" borderId="49" xfId="0" applyNumberFormat="1" applyFont="1" applyBorder="1" applyAlignment="1">
      <alignment horizontal="right" vertical="center"/>
    </xf>
    <xf numFmtId="0" fontId="3" fillId="0" borderId="5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3" fontId="3" fillId="0" borderId="20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3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 shrinkToFit="1"/>
    </xf>
    <xf numFmtId="0" fontId="3" fillId="0" borderId="50" xfId="0" applyFont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41" xfId="0" applyNumberFormat="1" applyFont="1" applyBorder="1" applyAlignment="1">
      <alignment horizontal="right" vertical="center"/>
    </xf>
    <xf numFmtId="0" fontId="4" fillId="0" borderId="28" xfId="0" applyFont="1" applyBorder="1">
      <alignment vertical="center"/>
    </xf>
    <xf numFmtId="0" fontId="4" fillId="0" borderId="32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48" xfId="0" applyFont="1" applyBorder="1">
      <alignment vertical="center"/>
    </xf>
    <xf numFmtId="3" fontId="4" fillId="0" borderId="42" xfId="0" applyNumberFormat="1" applyFont="1" applyBorder="1">
      <alignment vertical="center"/>
    </xf>
    <xf numFmtId="0" fontId="4" fillId="0" borderId="12" xfId="0" applyFont="1" applyBorder="1">
      <alignment vertical="center"/>
    </xf>
    <xf numFmtId="3" fontId="4" fillId="0" borderId="12" xfId="0" applyNumberFormat="1" applyFont="1" applyBorder="1">
      <alignment vertical="center"/>
    </xf>
    <xf numFmtId="0" fontId="4" fillId="0" borderId="26" xfId="0" applyFont="1" applyBorder="1" applyAlignment="1">
      <alignment horizontal="left" vertical="center"/>
    </xf>
    <xf numFmtId="3" fontId="4" fillId="0" borderId="56" xfId="0" applyNumberFormat="1" applyFont="1" applyBorder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26" xfId="0" applyFont="1" applyBorder="1">
      <alignment vertical="center"/>
    </xf>
    <xf numFmtId="3" fontId="4" fillId="0" borderId="29" xfId="0" applyNumberFormat="1" applyFont="1" applyBorder="1">
      <alignment vertical="center"/>
    </xf>
    <xf numFmtId="0" fontId="4" fillId="0" borderId="33" xfId="0" applyFont="1" applyBorder="1">
      <alignment vertical="center"/>
    </xf>
    <xf numFmtId="3" fontId="4" fillId="0" borderId="39" xfId="0" applyNumberFormat="1" applyFont="1" applyBorder="1">
      <alignment vertical="center"/>
    </xf>
    <xf numFmtId="0" fontId="4" fillId="0" borderId="27" xfId="0" applyFont="1" applyBorder="1">
      <alignment vertical="center"/>
    </xf>
    <xf numFmtId="3" fontId="3" fillId="0" borderId="11" xfId="0" applyNumberFormat="1" applyFont="1" applyBorder="1" applyAlignment="1">
      <alignment vertical="center" shrinkToFit="1"/>
    </xf>
    <xf numFmtId="0" fontId="4" fillId="0" borderId="30" xfId="0" applyFont="1" applyBorder="1">
      <alignment vertical="center"/>
    </xf>
    <xf numFmtId="3" fontId="4" fillId="0" borderId="10" xfId="0" applyNumberFormat="1" applyFont="1" applyBorder="1">
      <alignment vertical="center"/>
    </xf>
    <xf numFmtId="49" fontId="4" fillId="0" borderId="42" xfId="0" applyNumberFormat="1" applyFont="1" applyBorder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177" fontId="3" fillId="0" borderId="14" xfId="0" applyNumberFormat="1" applyFont="1" applyBorder="1">
      <alignment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23" xfId="0" applyNumberFormat="1" applyFont="1" applyBorder="1">
      <alignment vertical="center"/>
    </xf>
    <xf numFmtId="0" fontId="3" fillId="0" borderId="20" xfId="0" applyFont="1" applyBorder="1" applyAlignment="1">
      <alignment horizontal="right" vertical="center"/>
    </xf>
    <xf numFmtId="177" fontId="3" fillId="0" borderId="41" xfId="0" applyNumberFormat="1" applyFont="1" applyBorder="1">
      <alignment vertical="center"/>
    </xf>
    <xf numFmtId="3" fontId="3" fillId="0" borderId="25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vertical="center"/>
    </xf>
    <xf numFmtId="0" fontId="3" fillId="0" borderId="48" xfId="0" applyFont="1" applyBorder="1">
      <alignment vertical="center"/>
    </xf>
    <xf numFmtId="3" fontId="3" fillId="0" borderId="42" xfId="0" applyNumberFormat="1" applyFont="1" applyBorder="1">
      <alignment vertical="center"/>
    </xf>
    <xf numFmtId="3" fontId="3" fillId="0" borderId="43" xfId="0" applyNumberFormat="1" applyFont="1" applyBorder="1" applyAlignment="1">
      <alignment horizontal="right" vertical="center"/>
    </xf>
    <xf numFmtId="177" fontId="3" fillId="0" borderId="49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177" fontId="3" fillId="0" borderId="19" xfId="0" applyNumberFormat="1" applyFont="1" applyBorder="1">
      <alignment vertical="center"/>
    </xf>
    <xf numFmtId="177" fontId="3" fillId="0" borderId="35" xfId="0" applyNumberFormat="1" applyFont="1" applyBorder="1">
      <alignment vertical="center"/>
    </xf>
    <xf numFmtId="0" fontId="3" fillId="0" borderId="34" xfId="0" applyFont="1" applyBorder="1" applyAlignment="1">
      <alignment horizontal="right" vertical="center"/>
    </xf>
    <xf numFmtId="177" fontId="3" fillId="0" borderId="52" xfId="0" applyNumberFormat="1" applyFont="1" applyBorder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right" vertical="center"/>
    </xf>
    <xf numFmtId="177" fontId="3" fillId="0" borderId="59" xfId="0" applyNumberFormat="1" applyFont="1" applyBorder="1">
      <alignment vertical="center"/>
    </xf>
    <xf numFmtId="0" fontId="3" fillId="0" borderId="60" xfId="0" applyFont="1" applyBorder="1" applyAlignment="1">
      <alignment horizontal="center" vertical="center"/>
    </xf>
    <xf numFmtId="177" fontId="3" fillId="0" borderId="44" xfId="0" applyNumberFormat="1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177" fontId="3" fillId="0" borderId="13" xfId="0" applyNumberFormat="1" applyFont="1" applyBorder="1">
      <alignment vertical="center"/>
    </xf>
    <xf numFmtId="3" fontId="3" fillId="0" borderId="0" xfId="0" applyNumberFormat="1" applyFont="1" applyBorder="1">
      <alignment vertical="center"/>
    </xf>
    <xf numFmtId="0" fontId="3" fillId="0" borderId="27" xfId="0" applyFont="1" applyBorder="1">
      <alignment vertical="center"/>
    </xf>
    <xf numFmtId="0" fontId="3" fillId="0" borderId="34" xfId="0" applyFont="1" applyBorder="1" applyAlignment="1">
      <alignment horizontal="right" vertical="center"/>
    </xf>
    <xf numFmtId="3" fontId="3" fillId="0" borderId="39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61" xfId="0" applyFont="1" applyBorder="1" applyAlignment="1">
      <alignment horizontal="right" vertical="center"/>
    </xf>
    <xf numFmtId="0" fontId="3" fillId="0" borderId="6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64"/>
  <sheetViews>
    <sheetView tabSelected="1" zoomScaleNormal="100" workbookViewId="0">
      <selection activeCell="K122" sqref="K122"/>
    </sheetView>
  </sheetViews>
  <sheetFormatPr defaultColWidth="9" defaultRowHeight="22.5" customHeight="1" x14ac:dyDescent="0.45"/>
  <cols>
    <col min="1" max="1" width="21.69921875" style="19" customWidth="1"/>
    <col min="2" max="2" width="12.69921875" style="4" customWidth="1"/>
    <col min="3" max="3" width="12.8984375" style="2" customWidth="1"/>
    <col min="4" max="4" width="10.59765625" style="19" customWidth="1"/>
    <col min="5" max="5" width="16.19921875" style="35" customWidth="1"/>
    <col min="6" max="6" width="10" style="19" customWidth="1"/>
    <col min="7" max="8" width="0.59765625" style="19" customWidth="1"/>
    <col min="9" max="16384" width="9" style="19"/>
  </cols>
  <sheetData>
    <row r="1" spans="1:8" ht="22.5" customHeight="1" x14ac:dyDescent="0.45">
      <c r="A1" s="139" t="s">
        <v>158</v>
      </c>
      <c r="B1" s="139"/>
      <c r="C1" s="139"/>
      <c r="D1" s="139"/>
      <c r="E1" s="139"/>
    </row>
    <row r="2" spans="1:8" ht="22.5" customHeight="1" x14ac:dyDescent="0.45">
      <c r="A2" s="139" t="s">
        <v>132</v>
      </c>
      <c r="B2" s="139"/>
      <c r="C2" s="139"/>
      <c r="D2" s="139"/>
      <c r="E2" s="139"/>
    </row>
    <row r="3" spans="1:8" ht="22.5" customHeight="1" x14ac:dyDescent="0.45">
      <c r="A3" s="140" t="s">
        <v>50</v>
      </c>
      <c r="B3" s="140"/>
      <c r="C3" s="140"/>
      <c r="D3" s="140"/>
      <c r="E3" s="140"/>
    </row>
    <row r="4" spans="1:8" ht="8.25" customHeight="1" x14ac:dyDescent="0.45">
      <c r="A4" s="22"/>
      <c r="B4" s="1"/>
      <c r="C4" s="23"/>
      <c r="D4" s="22"/>
      <c r="E4" s="34"/>
    </row>
    <row r="5" spans="1:8" ht="22.5" customHeight="1" x14ac:dyDescent="0.45">
      <c r="A5" s="141" t="s">
        <v>109</v>
      </c>
      <c r="B5" s="141"/>
      <c r="C5" s="141"/>
      <c r="D5" s="141"/>
      <c r="E5" s="141"/>
    </row>
    <row r="6" spans="1:8" ht="8.25" customHeight="1" x14ac:dyDescent="0.45">
      <c r="A6" s="22"/>
      <c r="B6" s="1"/>
      <c r="C6" s="23"/>
      <c r="D6" s="22"/>
      <c r="E6" s="34"/>
    </row>
    <row r="7" spans="1:8" ht="22.5" customHeight="1" x14ac:dyDescent="0.45">
      <c r="A7" s="24" t="s">
        <v>12</v>
      </c>
      <c r="B7" s="1"/>
      <c r="C7" s="23"/>
      <c r="D7" s="22"/>
      <c r="E7" s="34"/>
    </row>
    <row r="8" spans="1:8" ht="22.5" customHeight="1" thickBot="1" x14ac:dyDescent="0.5">
      <c r="A8" s="22" t="s">
        <v>51</v>
      </c>
    </row>
    <row r="9" spans="1:8" ht="22.5" customHeight="1" x14ac:dyDescent="0.45">
      <c r="A9" s="142" t="s">
        <v>7</v>
      </c>
      <c r="B9" s="143"/>
      <c r="C9" s="146" t="s">
        <v>77</v>
      </c>
      <c r="D9" s="148" t="s">
        <v>63</v>
      </c>
      <c r="E9" s="149"/>
    </row>
    <row r="10" spans="1:8" ht="22.5" customHeight="1" thickBot="1" x14ac:dyDescent="0.5">
      <c r="A10" s="144"/>
      <c r="B10" s="145"/>
      <c r="C10" s="147"/>
      <c r="D10" s="48" t="s">
        <v>8</v>
      </c>
      <c r="E10" s="49" t="s">
        <v>113</v>
      </c>
    </row>
    <row r="11" spans="1:8" ht="22.5" customHeight="1" thickTop="1" x14ac:dyDescent="0.45">
      <c r="A11" s="29" t="s">
        <v>66</v>
      </c>
      <c r="B11" s="30" t="s">
        <v>64</v>
      </c>
      <c r="C11" s="50"/>
      <c r="D11" s="41" t="s">
        <v>112</v>
      </c>
      <c r="E11" s="51">
        <f>SUM(C11*G11*H11)</f>
        <v>0</v>
      </c>
      <c r="G11" s="19">
        <v>365</v>
      </c>
      <c r="H11" s="19">
        <v>379</v>
      </c>
    </row>
    <row r="12" spans="1:8" ht="22.5" customHeight="1" thickBot="1" x14ac:dyDescent="0.5">
      <c r="A12" s="18" t="s">
        <v>66</v>
      </c>
      <c r="B12" s="31" t="s">
        <v>65</v>
      </c>
      <c r="C12" s="52"/>
      <c r="D12" s="36" t="s">
        <v>81</v>
      </c>
      <c r="E12" s="53">
        <f>SUM(C12*G12*H12)</f>
        <v>0</v>
      </c>
      <c r="G12" s="19">
        <v>365</v>
      </c>
      <c r="H12" s="19">
        <v>15</v>
      </c>
    </row>
    <row r="13" spans="1:8" ht="22.5" customHeight="1" thickBot="1" x14ac:dyDescent="0.5">
      <c r="A13" s="8"/>
      <c r="B13" s="7"/>
      <c r="C13" s="103" t="s">
        <v>98</v>
      </c>
      <c r="D13" s="54" t="s">
        <v>76</v>
      </c>
      <c r="E13" s="55">
        <f>SUM(E11:E12)</f>
        <v>0</v>
      </c>
    </row>
    <row r="14" spans="1:8" ht="22.5" customHeight="1" x14ac:dyDescent="0.45">
      <c r="A14" s="8"/>
      <c r="B14" s="7"/>
      <c r="C14" s="8"/>
      <c r="D14" s="8"/>
      <c r="E14" s="56"/>
    </row>
    <row r="15" spans="1:8" ht="22.5" customHeight="1" thickBot="1" x14ac:dyDescent="0.5">
      <c r="A15" s="21" t="s">
        <v>53</v>
      </c>
      <c r="B15" s="13"/>
      <c r="C15" s="57"/>
      <c r="D15" s="57"/>
      <c r="E15" s="58"/>
    </row>
    <row r="16" spans="1:8" ht="22.5" customHeight="1" x14ac:dyDescent="0.45">
      <c r="A16" s="142" t="s">
        <v>7</v>
      </c>
      <c r="B16" s="143"/>
      <c r="C16" s="146" t="s">
        <v>75</v>
      </c>
      <c r="D16" s="153" t="s">
        <v>63</v>
      </c>
      <c r="E16" s="154"/>
    </row>
    <row r="17" spans="1:8" ht="22.5" customHeight="1" thickBot="1" x14ac:dyDescent="0.5">
      <c r="A17" s="150"/>
      <c r="B17" s="151"/>
      <c r="C17" s="152"/>
      <c r="D17" s="48" t="s">
        <v>92</v>
      </c>
      <c r="E17" s="49" t="s">
        <v>113</v>
      </c>
    </row>
    <row r="18" spans="1:8" ht="22.5" customHeight="1" thickTop="1" x14ac:dyDescent="0.45">
      <c r="A18" s="9" t="s">
        <v>2</v>
      </c>
      <c r="B18" s="10" t="s">
        <v>44</v>
      </c>
      <c r="C18" s="59"/>
      <c r="D18" s="105" t="s">
        <v>166</v>
      </c>
      <c r="E18" s="106">
        <f>SUM(C18*G18)</f>
        <v>0</v>
      </c>
      <c r="G18" s="19">
        <v>17630</v>
      </c>
    </row>
    <row r="19" spans="1:8" ht="22.5" customHeight="1" x14ac:dyDescent="0.45">
      <c r="A19" s="11" t="s">
        <v>5</v>
      </c>
      <c r="B19" s="12" t="s">
        <v>62</v>
      </c>
      <c r="C19" s="60"/>
      <c r="D19" s="107" t="s">
        <v>167</v>
      </c>
      <c r="E19" s="108">
        <f t="shared" ref="E19:E26" si="0">SUM(C19*G19)</f>
        <v>0</v>
      </c>
      <c r="G19" s="19">
        <v>19810</v>
      </c>
    </row>
    <row r="20" spans="1:8" ht="22.5" customHeight="1" x14ac:dyDescent="0.45">
      <c r="A20" s="11" t="s">
        <v>4</v>
      </c>
      <c r="B20" s="12" t="s">
        <v>61</v>
      </c>
      <c r="C20" s="60"/>
      <c r="D20" s="109" t="s">
        <v>168</v>
      </c>
      <c r="E20" s="108">
        <f t="shared" si="0"/>
        <v>0</v>
      </c>
      <c r="G20" s="19">
        <v>40390</v>
      </c>
    </row>
    <row r="21" spans="1:8" ht="22.5" customHeight="1" x14ac:dyDescent="0.45">
      <c r="A21" s="11" t="s">
        <v>3</v>
      </c>
      <c r="B21" s="12" t="s">
        <v>67</v>
      </c>
      <c r="C21" s="60"/>
      <c r="D21" s="109" t="s">
        <v>169</v>
      </c>
      <c r="E21" s="108">
        <f t="shared" si="0"/>
        <v>0</v>
      </c>
      <c r="G21" s="19">
        <v>390</v>
      </c>
    </row>
    <row r="22" spans="1:8" ht="22.5" customHeight="1" x14ac:dyDescent="0.45">
      <c r="A22" s="11" t="s">
        <v>4</v>
      </c>
      <c r="B22" s="12" t="s">
        <v>68</v>
      </c>
      <c r="C22" s="60"/>
      <c r="D22" s="109" t="s">
        <v>169</v>
      </c>
      <c r="E22" s="108">
        <f t="shared" si="0"/>
        <v>0</v>
      </c>
      <c r="G22" s="19">
        <v>390</v>
      </c>
    </row>
    <row r="23" spans="1:8" ht="22.5" customHeight="1" x14ac:dyDescent="0.45">
      <c r="A23" s="11" t="s">
        <v>9</v>
      </c>
      <c r="B23" s="12" t="s">
        <v>45</v>
      </c>
      <c r="C23" s="60"/>
      <c r="D23" s="109" t="s">
        <v>170</v>
      </c>
      <c r="E23" s="108">
        <f t="shared" si="0"/>
        <v>0</v>
      </c>
      <c r="G23" s="19">
        <v>70600</v>
      </c>
    </row>
    <row r="24" spans="1:8" ht="22.5" customHeight="1" x14ac:dyDescent="0.45">
      <c r="A24" s="11" t="s">
        <v>0</v>
      </c>
      <c r="B24" s="12" t="s">
        <v>47</v>
      </c>
      <c r="C24" s="60"/>
      <c r="D24" s="109" t="s">
        <v>171</v>
      </c>
      <c r="E24" s="108">
        <f t="shared" si="0"/>
        <v>0</v>
      </c>
      <c r="G24" s="19">
        <v>3797</v>
      </c>
    </row>
    <row r="25" spans="1:8" ht="22.5" customHeight="1" x14ac:dyDescent="0.45">
      <c r="A25" s="11" t="s">
        <v>1</v>
      </c>
      <c r="B25" s="12" t="s">
        <v>46</v>
      </c>
      <c r="C25" s="60"/>
      <c r="D25" s="109" t="s">
        <v>172</v>
      </c>
      <c r="E25" s="108">
        <f t="shared" si="0"/>
        <v>0</v>
      </c>
      <c r="G25" s="19">
        <v>5850</v>
      </c>
    </row>
    <row r="26" spans="1:8" ht="22.5" customHeight="1" thickBot="1" x14ac:dyDescent="0.5">
      <c r="A26" s="14" t="s">
        <v>6</v>
      </c>
      <c r="B26" s="15" t="s">
        <v>48</v>
      </c>
      <c r="C26" s="52"/>
      <c r="D26" s="36" t="s">
        <v>173</v>
      </c>
      <c r="E26" s="106">
        <f t="shared" si="0"/>
        <v>0</v>
      </c>
      <c r="G26" s="19">
        <v>875</v>
      </c>
    </row>
    <row r="27" spans="1:8" ht="22.5" customHeight="1" thickBot="1" x14ac:dyDescent="0.5">
      <c r="A27" s="16"/>
      <c r="B27" s="17"/>
      <c r="C27" s="61" t="s">
        <v>99</v>
      </c>
      <c r="D27" s="62" t="s">
        <v>76</v>
      </c>
      <c r="E27" s="110">
        <f>SUM(E18:E26)</f>
        <v>0</v>
      </c>
      <c r="F27" s="35"/>
    </row>
    <row r="28" spans="1:8" ht="22.5" customHeight="1" x14ac:dyDescent="0.45">
      <c r="A28" s="6"/>
      <c r="B28" s="7"/>
      <c r="C28" s="7"/>
      <c r="D28" s="8"/>
      <c r="E28" s="63"/>
    </row>
    <row r="29" spans="1:8" ht="22.5" customHeight="1" thickBot="1" x14ac:dyDescent="0.5">
      <c r="A29" s="20" t="s">
        <v>52</v>
      </c>
      <c r="B29" s="7"/>
      <c r="C29" s="7"/>
      <c r="D29" s="6"/>
      <c r="E29" s="63"/>
    </row>
    <row r="30" spans="1:8" ht="22.5" customHeight="1" x14ac:dyDescent="0.45">
      <c r="A30" s="142" t="s">
        <v>7</v>
      </c>
      <c r="B30" s="143"/>
      <c r="C30" s="146" t="s">
        <v>80</v>
      </c>
      <c r="D30" s="148" t="s">
        <v>63</v>
      </c>
      <c r="E30" s="149"/>
    </row>
    <row r="31" spans="1:8" ht="22.5" customHeight="1" thickBot="1" x14ac:dyDescent="0.5">
      <c r="A31" s="150"/>
      <c r="B31" s="151"/>
      <c r="C31" s="155"/>
      <c r="D31" s="48" t="s">
        <v>93</v>
      </c>
      <c r="E31" s="49" t="s">
        <v>113</v>
      </c>
    </row>
    <row r="32" spans="1:8" ht="22.5" customHeight="1" thickTop="1" x14ac:dyDescent="0.45">
      <c r="A32" s="37" t="s">
        <v>116</v>
      </c>
      <c r="B32" s="102" t="s">
        <v>114</v>
      </c>
      <c r="C32" s="59"/>
      <c r="D32" s="156" t="s">
        <v>145</v>
      </c>
      <c r="E32" s="64">
        <f>SUM(C32*G32*H32)</f>
        <v>0</v>
      </c>
      <c r="G32" s="19">
        <v>12</v>
      </c>
      <c r="H32" s="19">
        <v>20</v>
      </c>
    </row>
    <row r="33" spans="1:8" ht="22.5" customHeight="1" thickBot="1" x14ac:dyDescent="0.5">
      <c r="A33" s="18" t="s">
        <v>117</v>
      </c>
      <c r="B33" s="65" t="s">
        <v>115</v>
      </c>
      <c r="C33" s="52"/>
      <c r="D33" s="157"/>
      <c r="E33" s="66">
        <f>SUM(C33*G33*H33)</f>
        <v>0</v>
      </c>
      <c r="G33" s="19">
        <v>12</v>
      </c>
      <c r="H33" s="19">
        <v>20</v>
      </c>
    </row>
    <row r="34" spans="1:8" ht="22.5" customHeight="1" thickBot="1" x14ac:dyDescent="0.5">
      <c r="C34" s="3" t="s">
        <v>100</v>
      </c>
      <c r="D34" s="62" t="s">
        <v>76</v>
      </c>
      <c r="E34" s="110">
        <f>SUM(E32:E33)</f>
        <v>0</v>
      </c>
    </row>
    <row r="35" spans="1:8" ht="22.5" customHeight="1" x14ac:dyDescent="0.45">
      <c r="D35" s="8"/>
      <c r="E35" s="63"/>
    </row>
    <row r="36" spans="1:8" ht="22.5" customHeight="1" thickBot="1" x14ac:dyDescent="0.5">
      <c r="A36" s="19" t="s">
        <v>134</v>
      </c>
    </row>
    <row r="37" spans="1:8" ht="22.5" customHeight="1" x14ac:dyDescent="0.45">
      <c r="A37" s="142" t="s">
        <v>7</v>
      </c>
      <c r="B37" s="143"/>
      <c r="C37" s="146" t="s">
        <v>80</v>
      </c>
      <c r="D37" s="148" t="s">
        <v>63</v>
      </c>
      <c r="E37" s="149"/>
    </row>
    <row r="38" spans="1:8" ht="22.5" customHeight="1" thickBot="1" x14ac:dyDescent="0.5">
      <c r="A38" s="150"/>
      <c r="B38" s="151"/>
      <c r="C38" s="155"/>
      <c r="D38" s="48" t="s">
        <v>93</v>
      </c>
      <c r="E38" s="49" t="s">
        <v>113</v>
      </c>
    </row>
    <row r="39" spans="1:8" ht="22.5" customHeight="1" thickTop="1" x14ac:dyDescent="0.45">
      <c r="A39" s="67" t="s">
        <v>17</v>
      </c>
      <c r="B39" s="98" t="s">
        <v>140</v>
      </c>
      <c r="C39" s="68"/>
      <c r="D39" s="111" t="s">
        <v>139</v>
      </c>
      <c r="E39" s="112">
        <f>SUM(C39*G39*H39)</f>
        <v>0</v>
      </c>
      <c r="G39" s="19">
        <v>12</v>
      </c>
      <c r="H39" s="19">
        <v>23</v>
      </c>
    </row>
    <row r="40" spans="1:8" ht="22.5" customHeight="1" x14ac:dyDescent="0.45">
      <c r="A40" s="11" t="s">
        <v>18</v>
      </c>
      <c r="B40" s="40" t="s">
        <v>28</v>
      </c>
      <c r="C40" s="60"/>
      <c r="D40" s="113" t="s">
        <v>141</v>
      </c>
      <c r="E40" s="114">
        <f>SUM(C40*G40*H40)</f>
        <v>0</v>
      </c>
      <c r="G40" s="19">
        <v>12</v>
      </c>
      <c r="H40" s="19">
        <v>4</v>
      </c>
    </row>
    <row r="41" spans="1:8" ht="22.5" customHeight="1" x14ac:dyDescent="0.45">
      <c r="A41" s="11" t="s">
        <v>19</v>
      </c>
      <c r="B41" s="40" t="s">
        <v>29</v>
      </c>
      <c r="C41" s="60"/>
      <c r="D41" s="113" t="s">
        <v>74</v>
      </c>
      <c r="E41" s="114">
        <f t="shared" ref="E41:E51" si="1">SUM(C41*G41*H41)</f>
        <v>0</v>
      </c>
      <c r="G41" s="19">
        <v>12</v>
      </c>
      <c r="H41" s="19">
        <v>2</v>
      </c>
    </row>
    <row r="42" spans="1:8" ht="22.5" customHeight="1" x14ac:dyDescent="0.45">
      <c r="A42" s="11" t="s">
        <v>20</v>
      </c>
      <c r="B42" s="40" t="s">
        <v>30</v>
      </c>
      <c r="C42" s="60"/>
      <c r="D42" s="113" t="s">
        <v>91</v>
      </c>
      <c r="E42" s="114">
        <f t="shared" si="1"/>
        <v>0</v>
      </c>
      <c r="G42" s="19">
        <v>12</v>
      </c>
      <c r="H42" s="19">
        <v>3</v>
      </c>
    </row>
    <row r="43" spans="1:8" ht="22.5" customHeight="1" x14ac:dyDescent="0.45">
      <c r="A43" s="11" t="s">
        <v>142</v>
      </c>
      <c r="B43" s="40" t="s">
        <v>27</v>
      </c>
      <c r="C43" s="60"/>
      <c r="D43" s="113" t="s">
        <v>143</v>
      </c>
      <c r="E43" s="114">
        <f t="shared" si="1"/>
        <v>0</v>
      </c>
      <c r="G43" s="19">
        <v>12</v>
      </c>
      <c r="H43" s="19">
        <v>5</v>
      </c>
    </row>
    <row r="44" spans="1:8" ht="22.5" customHeight="1" x14ac:dyDescent="0.45">
      <c r="A44" s="11" t="s">
        <v>21</v>
      </c>
      <c r="B44" s="40" t="s">
        <v>31</v>
      </c>
      <c r="C44" s="60"/>
      <c r="D44" s="113" t="s">
        <v>144</v>
      </c>
      <c r="E44" s="114">
        <f t="shared" si="1"/>
        <v>0</v>
      </c>
      <c r="G44" s="19">
        <v>12</v>
      </c>
      <c r="H44" s="19">
        <v>6</v>
      </c>
    </row>
    <row r="45" spans="1:8" ht="22.5" customHeight="1" x14ac:dyDescent="0.45">
      <c r="A45" s="11" t="s">
        <v>21</v>
      </c>
      <c r="B45" s="40" t="s">
        <v>32</v>
      </c>
      <c r="C45" s="60"/>
      <c r="D45" s="113" t="s">
        <v>143</v>
      </c>
      <c r="E45" s="114">
        <f t="shared" si="1"/>
        <v>0</v>
      </c>
      <c r="G45" s="19">
        <v>12</v>
      </c>
      <c r="H45" s="19">
        <v>5</v>
      </c>
    </row>
    <row r="46" spans="1:8" ht="22.5" customHeight="1" x14ac:dyDescent="0.45">
      <c r="A46" s="11" t="s">
        <v>22</v>
      </c>
      <c r="B46" s="40" t="s">
        <v>29</v>
      </c>
      <c r="C46" s="60"/>
      <c r="D46" s="113" t="s">
        <v>143</v>
      </c>
      <c r="E46" s="114">
        <f t="shared" si="1"/>
        <v>0</v>
      </c>
      <c r="G46" s="19">
        <v>12</v>
      </c>
      <c r="H46" s="19">
        <v>5</v>
      </c>
    </row>
    <row r="47" spans="1:8" ht="22.5" customHeight="1" x14ac:dyDescent="0.45">
      <c r="A47" s="11" t="s">
        <v>24</v>
      </c>
      <c r="B47" s="45" t="s">
        <v>37</v>
      </c>
      <c r="C47" s="60"/>
      <c r="D47" s="113" t="s">
        <v>141</v>
      </c>
      <c r="E47" s="114">
        <f t="shared" si="1"/>
        <v>0</v>
      </c>
      <c r="G47" s="19">
        <v>12</v>
      </c>
      <c r="H47" s="19">
        <v>4</v>
      </c>
    </row>
    <row r="48" spans="1:8" ht="22.5" customHeight="1" x14ac:dyDescent="0.45">
      <c r="A48" s="11" t="s">
        <v>25</v>
      </c>
      <c r="B48" s="40" t="s">
        <v>33</v>
      </c>
      <c r="C48" s="60"/>
      <c r="D48" s="113" t="s">
        <v>143</v>
      </c>
      <c r="E48" s="114">
        <f t="shared" si="1"/>
        <v>0</v>
      </c>
      <c r="G48" s="19">
        <v>12</v>
      </c>
      <c r="H48" s="19">
        <v>5</v>
      </c>
    </row>
    <row r="49" spans="1:8" ht="22.5" customHeight="1" x14ac:dyDescent="0.45">
      <c r="A49" s="11" t="s">
        <v>26</v>
      </c>
      <c r="B49" s="40" t="s">
        <v>34</v>
      </c>
      <c r="C49" s="60"/>
      <c r="D49" s="113" t="s">
        <v>73</v>
      </c>
      <c r="E49" s="114">
        <f t="shared" si="1"/>
        <v>0</v>
      </c>
      <c r="G49" s="19">
        <v>12</v>
      </c>
      <c r="H49" s="19">
        <v>1</v>
      </c>
    </row>
    <row r="50" spans="1:8" ht="22.5" customHeight="1" x14ac:dyDescent="0.45">
      <c r="A50" s="11" t="s">
        <v>150</v>
      </c>
      <c r="B50" s="40" t="s">
        <v>27</v>
      </c>
      <c r="C50" s="60"/>
      <c r="D50" s="113" t="s">
        <v>73</v>
      </c>
      <c r="E50" s="114">
        <f t="shared" si="1"/>
        <v>0</v>
      </c>
      <c r="G50" s="19">
        <v>12</v>
      </c>
      <c r="H50" s="19">
        <v>1</v>
      </c>
    </row>
    <row r="51" spans="1:8" ht="22.5" customHeight="1" x14ac:dyDescent="0.45">
      <c r="A51" s="11" t="s">
        <v>151</v>
      </c>
      <c r="B51" s="40" t="s">
        <v>152</v>
      </c>
      <c r="C51" s="60"/>
      <c r="D51" s="113" t="s">
        <v>143</v>
      </c>
      <c r="E51" s="114">
        <f t="shared" si="1"/>
        <v>0</v>
      </c>
      <c r="G51" s="19">
        <v>12</v>
      </c>
      <c r="H51" s="19">
        <v>5</v>
      </c>
    </row>
    <row r="52" spans="1:8" ht="22.5" customHeight="1" thickBot="1" x14ac:dyDescent="0.5">
      <c r="A52" s="115" t="s">
        <v>56</v>
      </c>
      <c r="B52" s="116" t="s">
        <v>30</v>
      </c>
      <c r="C52" s="52"/>
      <c r="D52" s="117" t="s">
        <v>143</v>
      </c>
      <c r="E52" s="118">
        <f>SUM(C52*G52*H52)</f>
        <v>0</v>
      </c>
      <c r="G52" s="19">
        <v>12</v>
      </c>
      <c r="H52" s="19">
        <v>5</v>
      </c>
    </row>
    <row r="53" spans="1:8" ht="22.5" customHeight="1" thickBot="1" x14ac:dyDescent="0.5">
      <c r="C53" s="3" t="s">
        <v>101</v>
      </c>
      <c r="D53" s="62" t="s">
        <v>76</v>
      </c>
      <c r="E53" s="110">
        <f>SUM(E39:E52)</f>
        <v>0</v>
      </c>
      <c r="F53" s="35"/>
    </row>
    <row r="55" spans="1:8" ht="22.5" customHeight="1" thickBot="1" x14ac:dyDescent="0.5">
      <c r="A55" s="69" t="s">
        <v>90</v>
      </c>
    </row>
    <row r="56" spans="1:8" ht="22.5" customHeight="1" x14ac:dyDescent="0.45">
      <c r="A56" s="142" t="s">
        <v>7</v>
      </c>
      <c r="B56" s="143"/>
      <c r="C56" s="146" t="s">
        <v>78</v>
      </c>
      <c r="D56" s="153" t="s">
        <v>63</v>
      </c>
      <c r="E56" s="154"/>
    </row>
    <row r="57" spans="1:8" ht="22.5" customHeight="1" thickBot="1" x14ac:dyDescent="0.5">
      <c r="A57" s="150"/>
      <c r="B57" s="151"/>
      <c r="C57" s="152"/>
      <c r="D57" s="48" t="s">
        <v>93</v>
      </c>
      <c r="E57" s="49" t="s">
        <v>113</v>
      </c>
    </row>
    <row r="58" spans="1:8" ht="22.5" customHeight="1" thickTop="1" x14ac:dyDescent="0.45">
      <c r="A58" s="37" t="s">
        <v>57</v>
      </c>
      <c r="B58" s="7"/>
      <c r="C58" s="119"/>
      <c r="D58" s="41" t="s">
        <v>147</v>
      </c>
      <c r="E58" s="106">
        <f>SUM(C58*G58*H58)</f>
        <v>0</v>
      </c>
      <c r="G58" s="19">
        <v>12</v>
      </c>
      <c r="H58" s="19">
        <v>59</v>
      </c>
    </row>
    <row r="59" spans="1:8" ht="22.5" customHeight="1" x14ac:dyDescent="0.45">
      <c r="A59" s="38" t="s">
        <v>58</v>
      </c>
      <c r="B59" s="5"/>
      <c r="C59" s="70"/>
      <c r="D59" s="109" t="s">
        <v>147</v>
      </c>
      <c r="E59" s="120">
        <f>SUM(C59*G59*H59)</f>
        <v>0</v>
      </c>
      <c r="G59" s="19">
        <v>12</v>
      </c>
      <c r="H59" s="19">
        <v>59</v>
      </c>
    </row>
    <row r="60" spans="1:8" ht="22.5" customHeight="1" x14ac:dyDescent="0.45">
      <c r="A60" s="38" t="s">
        <v>59</v>
      </c>
      <c r="B60" s="5"/>
      <c r="C60" s="70"/>
      <c r="D60" s="109" t="s">
        <v>121</v>
      </c>
      <c r="E60" s="120">
        <f t="shared" ref="E60:E63" si="2">SUM(C60*G60*H60)</f>
        <v>0</v>
      </c>
      <c r="G60" s="19">
        <v>12</v>
      </c>
      <c r="H60" s="19">
        <v>98</v>
      </c>
    </row>
    <row r="61" spans="1:8" ht="22.5" customHeight="1" x14ac:dyDescent="0.45">
      <c r="A61" s="38" t="s">
        <v>60</v>
      </c>
      <c r="B61" s="5"/>
      <c r="C61" s="70"/>
      <c r="D61" s="109" t="s">
        <v>121</v>
      </c>
      <c r="E61" s="120">
        <f t="shared" si="2"/>
        <v>0</v>
      </c>
      <c r="G61" s="19">
        <v>12</v>
      </c>
      <c r="H61" s="19">
        <v>98</v>
      </c>
    </row>
    <row r="62" spans="1:8" ht="22.5" customHeight="1" x14ac:dyDescent="0.45">
      <c r="A62" s="38" t="s">
        <v>119</v>
      </c>
      <c r="B62" s="5"/>
      <c r="C62" s="70"/>
      <c r="D62" s="109" t="s">
        <v>146</v>
      </c>
      <c r="E62" s="120">
        <f t="shared" si="2"/>
        <v>0</v>
      </c>
      <c r="G62" s="19">
        <v>12</v>
      </c>
      <c r="H62" s="19">
        <v>35</v>
      </c>
    </row>
    <row r="63" spans="1:8" ht="22.5" customHeight="1" x14ac:dyDescent="0.45">
      <c r="A63" s="38" t="s">
        <v>120</v>
      </c>
      <c r="B63" s="5"/>
      <c r="C63" s="70"/>
      <c r="D63" s="109" t="s">
        <v>146</v>
      </c>
      <c r="E63" s="120">
        <f t="shared" si="2"/>
        <v>0</v>
      </c>
      <c r="G63" s="19">
        <v>12</v>
      </c>
      <c r="H63" s="19">
        <v>35</v>
      </c>
    </row>
    <row r="64" spans="1:8" ht="22.5" customHeight="1" x14ac:dyDescent="0.45">
      <c r="A64" s="11" t="s">
        <v>23</v>
      </c>
      <c r="B64" s="5"/>
      <c r="C64" s="70"/>
      <c r="D64" s="71" t="s">
        <v>110</v>
      </c>
      <c r="E64" s="120">
        <f>SUM(C64*G64)</f>
        <v>0</v>
      </c>
      <c r="G64" s="19">
        <v>12</v>
      </c>
    </row>
    <row r="65" spans="1:7" ht="22.5" customHeight="1" x14ac:dyDescent="0.45">
      <c r="A65" s="11" t="s">
        <v>35</v>
      </c>
      <c r="B65" s="5"/>
      <c r="C65" s="70"/>
      <c r="D65" s="72" t="s">
        <v>133</v>
      </c>
      <c r="E65" s="120">
        <f>SUM(C65*G65)</f>
        <v>0</v>
      </c>
      <c r="G65" s="19">
        <v>12</v>
      </c>
    </row>
    <row r="66" spans="1:7" ht="22.5" customHeight="1" thickBot="1" x14ac:dyDescent="0.5">
      <c r="A66" s="14" t="s">
        <v>36</v>
      </c>
      <c r="B66" s="13"/>
      <c r="C66" s="73"/>
      <c r="D66" s="74" t="s">
        <v>133</v>
      </c>
      <c r="E66" s="121">
        <f>SUM(C66*G66)</f>
        <v>0</v>
      </c>
      <c r="G66" s="19">
        <v>12</v>
      </c>
    </row>
    <row r="67" spans="1:7" ht="22.5" customHeight="1" thickBot="1" x14ac:dyDescent="0.5">
      <c r="C67" s="3" t="s">
        <v>102</v>
      </c>
      <c r="D67" s="62" t="s">
        <v>76</v>
      </c>
      <c r="E67" s="110">
        <f>SUM(E58:E66)</f>
        <v>0</v>
      </c>
      <c r="F67" s="35"/>
    </row>
    <row r="70" spans="1:7" ht="22.5" customHeight="1" thickBot="1" x14ac:dyDescent="0.5">
      <c r="A70" s="69" t="s">
        <v>89</v>
      </c>
    </row>
    <row r="71" spans="1:7" ht="22.5" customHeight="1" x14ac:dyDescent="0.45">
      <c r="A71" s="142" t="s">
        <v>7</v>
      </c>
      <c r="B71" s="143"/>
      <c r="C71" s="146" t="s">
        <v>79</v>
      </c>
      <c r="D71" s="153" t="s">
        <v>63</v>
      </c>
      <c r="E71" s="154"/>
    </row>
    <row r="72" spans="1:7" ht="22.5" customHeight="1" thickBot="1" x14ac:dyDescent="0.5">
      <c r="A72" s="150"/>
      <c r="B72" s="151"/>
      <c r="C72" s="152"/>
      <c r="D72" s="48" t="s">
        <v>92</v>
      </c>
      <c r="E72" s="49" t="s">
        <v>113</v>
      </c>
    </row>
    <row r="73" spans="1:7" ht="22.5" customHeight="1" thickTop="1" x14ac:dyDescent="0.45">
      <c r="A73" s="75" t="s">
        <v>10</v>
      </c>
      <c r="B73" s="76" t="s">
        <v>38</v>
      </c>
      <c r="C73" s="50"/>
      <c r="D73" s="41" t="s">
        <v>154</v>
      </c>
      <c r="E73" s="106">
        <f t="shared" ref="E73:E77" si="3">SUM(C73*G73)</f>
        <v>0</v>
      </c>
      <c r="G73" s="19">
        <v>50</v>
      </c>
    </row>
    <row r="74" spans="1:7" ht="22.5" customHeight="1" x14ac:dyDescent="0.45">
      <c r="A74" s="11" t="s">
        <v>11</v>
      </c>
      <c r="B74" s="39" t="s">
        <v>38</v>
      </c>
      <c r="C74" s="60"/>
      <c r="D74" s="109" t="s">
        <v>154</v>
      </c>
      <c r="E74" s="120">
        <f t="shared" si="3"/>
        <v>0</v>
      </c>
      <c r="G74" s="19">
        <v>50</v>
      </c>
    </row>
    <row r="75" spans="1:7" ht="22.5" customHeight="1" x14ac:dyDescent="0.45">
      <c r="A75" s="11" t="s">
        <v>13</v>
      </c>
      <c r="B75" s="39"/>
      <c r="C75" s="60"/>
      <c r="D75" s="109" t="s">
        <v>155</v>
      </c>
      <c r="E75" s="120">
        <f t="shared" si="3"/>
        <v>0</v>
      </c>
      <c r="G75" s="19">
        <v>600</v>
      </c>
    </row>
    <row r="76" spans="1:7" ht="22.5" customHeight="1" x14ac:dyDescent="0.45">
      <c r="A76" s="11" t="s">
        <v>14</v>
      </c>
      <c r="B76" s="39"/>
      <c r="C76" s="60"/>
      <c r="D76" s="109" t="s">
        <v>155</v>
      </c>
      <c r="E76" s="120">
        <f t="shared" si="3"/>
        <v>0</v>
      </c>
      <c r="G76" s="19">
        <v>600</v>
      </c>
    </row>
    <row r="77" spans="1:7" ht="22.5" customHeight="1" x14ac:dyDescent="0.45">
      <c r="A77" s="11" t="s">
        <v>15</v>
      </c>
      <c r="B77" s="39"/>
      <c r="C77" s="60"/>
      <c r="D77" s="109" t="s">
        <v>88</v>
      </c>
      <c r="E77" s="120">
        <f t="shared" si="3"/>
        <v>0</v>
      </c>
      <c r="G77" s="19">
        <v>10</v>
      </c>
    </row>
    <row r="78" spans="1:7" ht="22.5" customHeight="1" x14ac:dyDescent="0.45">
      <c r="A78" s="136" t="s">
        <v>16</v>
      </c>
      <c r="B78" s="135"/>
      <c r="C78" s="59"/>
      <c r="D78" s="105" t="s">
        <v>88</v>
      </c>
      <c r="E78" s="106">
        <f t="shared" ref="E78:E84" si="4">SUM(C78*G78)</f>
        <v>0</v>
      </c>
      <c r="G78" s="19">
        <v>10</v>
      </c>
    </row>
    <row r="79" spans="1:7" ht="22.5" customHeight="1" x14ac:dyDescent="0.45">
      <c r="A79" s="11" t="s">
        <v>156</v>
      </c>
      <c r="B79" s="39"/>
      <c r="C79" s="60"/>
      <c r="D79" s="109" t="s">
        <v>159</v>
      </c>
      <c r="E79" s="120">
        <f t="shared" si="4"/>
        <v>0</v>
      </c>
      <c r="G79" s="19">
        <v>1600</v>
      </c>
    </row>
    <row r="80" spans="1:7" ht="22.5" customHeight="1" x14ac:dyDescent="0.45">
      <c r="A80" s="136" t="s">
        <v>157</v>
      </c>
      <c r="B80" s="135"/>
      <c r="C80" s="59"/>
      <c r="D80" s="105" t="s">
        <v>159</v>
      </c>
      <c r="E80" s="106">
        <f t="shared" si="4"/>
        <v>0</v>
      </c>
      <c r="G80" s="19">
        <v>1600</v>
      </c>
    </row>
    <row r="81" spans="1:8" ht="22.5" customHeight="1" x14ac:dyDescent="0.45">
      <c r="A81" s="11" t="s">
        <v>160</v>
      </c>
      <c r="B81" s="39"/>
      <c r="C81" s="60"/>
      <c r="D81" s="109" t="s">
        <v>162</v>
      </c>
      <c r="E81" s="120">
        <f t="shared" si="4"/>
        <v>0</v>
      </c>
      <c r="G81" s="19">
        <v>1500</v>
      </c>
    </row>
    <row r="82" spans="1:8" ht="22.5" customHeight="1" x14ac:dyDescent="0.45">
      <c r="A82" s="136" t="s">
        <v>161</v>
      </c>
      <c r="B82" s="135"/>
      <c r="C82" s="59"/>
      <c r="D82" s="105" t="s">
        <v>162</v>
      </c>
      <c r="E82" s="106">
        <f t="shared" si="4"/>
        <v>0</v>
      </c>
      <c r="G82" s="19">
        <v>1500</v>
      </c>
    </row>
    <row r="83" spans="1:8" ht="22.5" customHeight="1" x14ac:dyDescent="0.45">
      <c r="A83" s="11" t="s">
        <v>163</v>
      </c>
      <c r="B83" s="39"/>
      <c r="C83" s="60"/>
      <c r="D83" s="109" t="s">
        <v>165</v>
      </c>
      <c r="E83" s="120">
        <f t="shared" si="4"/>
        <v>0</v>
      </c>
      <c r="G83" s="19">
        <v>5000</v>
      </c>
    </row>
    <row r="84" spans="1:8" ht="22.5" customHeight="1" thickBot="1" x14ac:dyDescent="0.5">
      <c r="A84" s="14" t="s">
        <v>164</v>
      </c>
      <c r="B84" s="138"/>
      <c r="C84" s="77"/>
      <c r="D84" s="137" t="s">
        <v>165</v>
      </c>
      <c r="E84" s="121">
        <f t="shared" si="4"/>
        <v>0</v>
      </c>
      <c r="G84" s="19">
        <v>5000</v>
      </c>
    </row>
    <row r="85" spans="1:8" ht="22.5" customHeight="1" thickBot="1" x14ac:dyDescent="0.5">
      <c r="C85" s="3" t="s">
        <v>103</v>
      </c>
      <c r="D85" s="62" t="s">
        <v>76</v>
      </c>
      <c r="E85" s="123">
        <f>SUM(E73:E84)</f>
        <v>0</v>
      </c>
    </row>
    <row r="86" spans="1:8" ht="22.5" customHeight="1" x14ac:dyDescent="0.45">
      <c r="D86" s="8"/>
      <c r="E86" s="63"/>
    </row>
    <row r="87" spans="1:8" ht="22.5" customHeight="1" x14ac:dyDescent="0.45">
      <c r="A87" s="24" t="s">
        <v>39</v>
      </c>
    </row>
    <row r="88" spans="1:8" ht="22.5" customHeight="1" thickBot="1" x14ac:dyDescent="0.5">
      <c r="A88" s="22" t="s">
        <v>82</v>
      </c>
    </row>
    <row r="89" spans="1:8" ht="22.5" customHeight="1" x14ac:dyDescent="0.45">
      <c r="A89" s="142" t="s">
        <v>7</v>
      </c>
      <c r="B89" s="143"/>
      <c r="C89" s="146" t="s">
        <v>77</v>
      </c>
      <c r="D89" s="153" t="s">
        <v>63</v>
      </c>
      <c r="E89" s="154"/>
    </row>
    <row r="90" spans="1:8" ht="22.5" customHeight="1" thickBot="1" x14ac:dyDescent="0.5">
      <c r="A90" s="150"/>
      <c r="B90" s="151"/>
      <c r="C90" s="152"/>
      <c r="D90" s="48" t="s">
        <v>8</v>
      </c>
      <c r="E90" s="49" t="s">
        <v>113</v>
      </c>
    </row>
    <row r="91" spans="1:8" ht="22.5" customHeight="1" thickTop="1" x14ac:dyDescent="0.45">
      <c r="A91" s="29" t="s">
        <v>66</v>
      </c>
      <c r="B91" s="30" t="s">
        <v>64</v>
      </c>
      <c r="C91" s="50"/>
      <c r="D91" s="41" t="s">
        <v>84</v>
      </c>
      <c r="E91" s="51">
        <f>SUM(C91*G91*H91)</f>
        <v>0</v>
      </c>
      <c r="G91" s="19">
        <v>365</v>
      </c>
      <c r="H91" s="19">
        <v>110</v>
      </c>
    </row>
    <row r="92" spans="1:8" ht="22.5" customHeight="1" x14ac:dyDescent="0.45">
      <c r="A92" s="32" t="s">
        <v>66</v>
      </c>
      <c r="B92" s="33" t="s">
        <v>86</v>
      </c>
      <c r="C92" s="78"/>
      <c r="D92" s="79" t="s">
        <v>111</v>
      </c>
      <c r="E92" s="80">
        <f>SUM(C92*G92*H92)</f>
        <v>0</v>
      </c>
      <c r="G92" s="19">
        <v>365</v>
      </c>
      <c r="H92" s="19">
        <v>2</v>
      </c>
    </row>
    <row r="93" spans="1:8" ht="22.5" customHeight="1" thickBot="1" x14ac:dyDescent="0.5">
      <c r="A93" s="18" t="s">
        <v>66</v>
      </c>
      <c r="B93" s="31" t="s">
        <v>85</v>
      </c>
      <c r="C93" s="52"/>
      <c r="D93" s="36" t="s">
        <v>87</v>
      </c>
      <c r="E93" s="53">
        <f>SUM(C93*G93*H93)</f>
        <v>0</v>
      </c>
      <c r="G93" s="19">
        <v>365</v>
      </c>
      <c r="H93" s="19">
        <v>6</v>
      </c>
    </row>
    <row r="94" spans="1:8" ht="22.5" customHeight="1" thickBot="1" x14ac:dyDescent="0.5">
      <c r="A94" s="8"/>
      <c r="B94" s="7"/>
      <c r="C94" s="103" t="s">
        <v>104</v>
      </c>
      <c r="D94" s="62" t="s">
        <v>76</v>
      </c>
      <c r="E94" s="81">
        <f>SUM(E91:E93)</f>
        <v>0</v>
      </c>
    </row>
    <row r="96" spans="1:8" ht="22.5" customHeight="1" thickBot="1" x14ac:dyDescent="0.5">
      <c r="A96" s="25" t="s">
        <v>83</v>
      </c>
    </row>
    <row r="97" spans="1:8" ht="22.5" customHeight="1" x14ac:dyDescent="0.45">
      <c r="A97" s="142" t="s">
        <v>7</v>
      </c>
      <c r="B97" s="143"/>
      <c r="C97" s="146" t="s">
        <v>75</v>
      </c>
      <c r="D97" s="153" t="s">
        <v>63</v>
      </c>
      <c r="E97" s="154"/>
    </row>
    <row r="98" spans="1:8" ht="22.5" customHeight="1" thickBot="1" x14ac:dyDescent="0.5">
      <c r="A98" s="150"/>
      <c r="B98" s="151"/>
      <c r="C98" s="152"/>
      <c r="D98" s="48" t="s">
        <v>92</v>
      </c>
      <c r="E98" s="49" t="s">
        <v>113</v>
      </c>
    </row>
    <row r="99" spans="1:8" ht="22.5" customHeight="1" thickTop="1" x14ac:dyDescent="0.45">
      <c r="A99" s="97" t="s">
        <v>55</v>
      </c>
      <c r="B99" s="43"/>
      <c r="C99" s="8"/>
      <c r="D99" s="105" t="s">
        <v>174</v>
      </c>
      <c r="E99" s="106">
        <f>SUM(C99*G99)</f>
        <v>0</v>
      </c>
      <c r="G99" s="19">
        <v>15980</v>
      </c>
    </row>
    <row r="100" spans="1:8" ht="22.5" customHeight="1" x14ac:dyDescent="0.45">
      <c r="A100" s="83" t="s">
        <v>54</v>
      </c>
      <c r="B100" s="44"/>
      <c r="C100" s="84"/>
      <c r="D100" s="109" t="s">
        <v>175</v>
      </c>
      <c r="E100" s="120">
        <f>SUM(C100*G100)</f>
        <v>0</v>
      </c>
      <c r="G100" s="19">
        <v>16020</v>
      </c>
    </row>
    <row r="101" spans="1:8" ht="22.5" customHeight="1" x14ac:dyDescent="0.45">
      <c r="A101" s="83" t="s">
        <v>49</v>
      </c>
      <c r="B101" s="44"/>
      <c r="C101" s="84"/>
      <c r="D101" s="109" t="s">
        <v>176</v>
      </c>
      <c r="E101" s="120">
        <f>SUM(C101*G101)</f>
        <v>0</v>
      </c>
      <c r="G101" s="19">
        <v>31100</v>
      </c>
    </row>
    <row r="102" spans="1:8" ht="22.5" customHeight="1" thickBot="1" x14ac:dyDescent="0.5">
      <c r="A102" s="85" t="s">
        <v>9</v>
      </c>
      <c r="B102" s="86"/>
      <c r="C102" s="57"/>
      <c r="D102" s="122" t="s">
        <v>177</v>
      </c>
      <c r="E102" s="121">
        <f>SUM(C102*G102)</f>
        <v>0</v>
      </c>
      <c r="G102" s="19">
        <v>51800</v>
      </c>
    </row>
    <row r="103" spans="1:8" ht="22.5" customHeight="1" thickBot="1" x14ac:dyDescent="0.5">
      <c r="C103" s="3" t="s">
        <v>105</v>
      </c>
      <c r="D103" s="62" t="s">
        <v>76</v>
      </c>
      <c r="E103" s="123">
        <f>SUM(E99:E102)</f>
        <v>0</v>
      </c>
    </row>
    <row r="104" spans="1:8" ht="22.5" customHeight="1" x14ac:dyDescent="0.45">
      <c r="D104" s="8"/>
      <c r="E104" s="63"/>
    </row>
    <row r="105" spans="1:8" ht="22.5" customHeight="1" thickBot="1" x14ac:dyDescent="0.5">
      <c r="A105" s="19" t="s">
        <v>135</v>
      </c>
    </row>
    <row r="106" spans="1:8" ht="22.5" customHeight="1" x14ac:dyDescent="0.45">
      <c r="A106" s="142" t="s">
        <v>7</v>
      </c>
      <c r="B106" s="143"/>
      <c r="C106" s="146" t="s">
        <v>80</v>
      </c>
      <c r="D106" s="148" t="s">
        <v>63</v>
      </c>
      <c r="E106" s="149"/>
    </row>
    <row r="107" spans="1:8" ht="22.5" customHeight="1" thickBot="1" x14ac:dyDescent="0.5">
      <c r="A107" s="150"/>
      <c r="B107" s="151"/>
      <c r="C107" s="155"/>
      <c r="D107" s="48" t="s">
        <v>93</v>
      </c>
      <c r="E107" s="49" t="s">
        <v>113</v>
      </c>
    </row>
    <row r="108" spans="1:8" ht="22.5" customHeight="1" thickTop="1" x14ac:dyDescent="0.45">
      <c r="A108" s="82" t="s">
        <v>17</v>
      </c>
      <c r="B108" s="47" t="s">
        <v>27</v>
      </c>
      <c r="C108" s="124"/>
      <c r="D108" s="41" t="s">
        <v>73</v>
      </c>
      <c r="E108" s="106">
        <f t="shared" ref="E108:E113" si="5">SUM(C108*G108*H108)</f>
        <v>0</v>
      </c>
      <c r="G108" s="19">
        <v>12</v>
      </c>
      <c r="H108" s="19">
        <v>1</v>
      </c>
    </row>
    <row r="109" spans="1:8" ht="22.5" customHeight="1" x14ac:dyDescent="0.45">
      <c r="A109" s="83" t="s">
        <v>18</v>
      </c>
      <c r="B109" s="44" t="s">
        <v>28</v>
      </c>
      <c r="C109" s="125"/>
      <c r="D109" s="109" t="s">
        <v>73</v>
      </c>
      <c r="E109" s="120">
        <f t="shared" si="5"/>
        <v>0</v>
      </c>
      <c r="G109" s="19">
        <v>12</v>
      </c>
      <c r="H109" s="19">
        <v>1</v>
      </c>
    </row>
    <row r="110" spans="1:8" ht="22.5" customHeight="1" x14ac:dyDescent="0.45">
      <c r="A110" s="83" t="s">
        <v>40</v>
      </c>
      <c r="B110" s="44" t="s">
        <v>42</v>
      </c>
      <c r="C110" s="126"/>
      <c r="D110" s="109" t="s">
        <v>91</v>
      </c>
      <c r="E110" s="120">
        <f t="shared" si="5"/>
        <v>0</v>
      </c>
      <c r="G110" s="19">
        <v>12</v>
      </c>
      <c r="H110" s="19">
        <v>3</v>
      </c>
    </row>
    <row r="111" spans="1:8" ht="22.5" customHeight="1" x14ac:dyDescent="0.45">
      <c r="A111" s="99" t="s">
        <v>41</v>
      </c>
      <c r="B111" s="100" t="s">
        <v>43</v>
      </c>
      <c r="C111" s="124"/>
      <c r="D111" s="105" t="s">
        <v>91</v>
      </c>
      <c r="E111" s="106">
        <f t="shared" si="5"/>
        <v>0</v>
      </c>
      <c r="G111" s="19">
        <v>12</v>
      </c>
      <c r="H111" s="19">
        <v>3</v>
      </c>
    </row>
    <row r="112" spans="1:8" ht="22.5" customHeight="1" x14ac:dyDescent="0.45">
      <c r="A112" s="83" t="s">
        <v>40</v>
      </c>
      <c r="B112" s="44" t="s">
        <v>148</v>
      </c>
      <c r="C112" s="126"/>
      <c r="D112" s="109" t="s">
        <v>91</v>
      </c>
      <c r="E112" s="120">
        <f t="shared" si="5"/>
        <v>0</v>
      </c>
      <c r="G112" s="19">
        <v>12</v>
      </c>
      <c r="H112" s="19">
        <v>3</v>
      </c>
    </row>
    <row r="113" spans="1:8" ht="22.5" customHeight="1" thickBot="1" x14ac:dyDescent="0.5">
      <c r="A113" s="85" t="s">
        <v>41</v>
      </c>
      <c r="B113" s="101" t="s">
        <v>149</v>
      </c>
      <c r="C113" s="127"/>
      <c r="D113" s="122" t="s">
        <v>91</v>
      </c>
      <c r="E113" s="121">
        <f t="shared" si="5"/>
        <v>0</v>
      </c>
      <c r="G113" s="19">
        <v>12</v>
      </c>
      <c r="H113" s="19">
        <v>3</v>
      </c>
    </row>
    <row r="114" spans="1:8" ht="22.5" customHeight="1" thickBot="1" x14ac:dyDescent="0.5">
      <c r="A114" s="87"/>
      <c r="B114" s="88"/>
      <c r="C114" s="61" t="s">
        <v>106</v>
      </c>
      <c r="D114" s="62" t="s">
        <v>76</v>
      </c>
      <c r="E114" s="123">
        <f>SUM(E108:E113)</f>
        <v>0</v>
      </c>
    </row>
    <row r="115" spans="1:8" ht="22.5" customHeight="1" x14ac:dyDescent="0.45">
      <c r="A115" s="27"/>
      <c r="B115" s="42"/>
      <c r="C115" s="8"/>
      <c r="D115" s="8"/>
      <c r="E115" s="63"/>
    </row>
    <row r="116" spans="1:8" ht="22.5" customHeight="1" thickBot="1" x14ac:dyDescent="0.5">
      <c r="A116" s="69" t="s">
        <v>90</v>
      </c>
      <c r="B116" s="42"/>
      <c r="C116" s="8"/>
      <c r="D116" s="8"/>
      <c r="E116" s="63"/>
    </row>
    <row r="117" spans="1:8" ht="22.5" customHeight="1" x14ac:dyDescent="0.45">
      <c r="A117" s="142" t="s">
        <v>7</v>
      </c>
      <c r="B117" s="143"/>
      <c r="C117" s="146" t="s">
        <v>78</v>
      </c>
      <c r="D117" s="153" t="s">
        <v>63</v>
      </c>
      <c r="E117" s="154"/>
    </row>
    <row r="118" spans="1:8" ht="22.5" customHeight="1" thickBot="1" x14ac:dyDescent="0.5">
      <c r="A118" s="150"/>
      <c r="B118" s="151"/>
      <c r="C118" s="152"/>
      <c r="D118" s="48" t="s">
        <v>93</v>
      </c>
      <c r="E118" s="49" t="s">
        <v>113</v>
      </c>
    </row>
    <row r="119" spans="1:8" ht="22.5" customHeight="1" thickTop="1" x14ac:dyDescent="0.45">
      <c r="A119" s="89" t="s">
        <v>57</v>
      </c>
      <c r="B119" s="90"/>
      <c r="C119" s="128"/>
      <c r="D119" s="129" t="s">
        <v>73</v>
      </c>
      <c r="E119" s="130">
        <f>SUM(C119*G119*H119)</f>
        <v>0</v>
      </c>
      <c r="G119" s="19">
        <v>12</v>
      </c>
      <c r="H119" s="19">
        <v>1</v>
      </c>
    </row>
    <row r="120" spans="1:8" ht="22.5" customHeight="1" x14ac:dyDescent="0.45">
      <c r="A120" s="91" t="s">
        <v>58</v>
      </c>
      <c r="B120" s="44"/>
      <c r="C120" s="84"/>
      <c r="D120" s="109" t="s">
        <v>73</v>
      </c>
      <c r="E120" s="120">
        <f>SUM(C120*G120*H120)</f>
        <v>0</v>
      </c>
      <c r="G120" s="19">
        <v>12</v>
      </c>
      <c r="H120" s="19">
        <v>1</v>
      </c>
    </row>
    <row r="121" spans="1:8" ht="22.5" customHeight="1" x14ac:dyDescent="0.45">
      <c r="A121" s="91" t="s">
        <v>59</v>
      </c>
      <c r="B121" s="44"/>
      <c r="C121" s="84"/>
      <c r="D121" s="109" t="s">
        <v>72</v>
      </c>
      <c r="E121" s="120">
        <f>SUM(C121*G121*H121)</f>
        <v>0</v>
      </c>
      <c r="G121" s="19">
        <v>12</v>
      </c>
      <c r="H121" s="19">
        <v>11</v>
      </c>
    </row>
    <row r="122" spans="1:8" ht="22.5" customHeight="1" thickBot="1" x14ac:dyDescent="0.5">
      <c r="A122" s="92" t="s">
        <v>60</v>
      </c>
      <c r="B122" s="86"/>
      <c r="C122" s="131"/>
      <c r="D122" s="36" t="s">
        <v>72</v>
      </c>
      <c r="E122" s="132">
        <f>SUM(C122*G122*H122)</f>
        <v>0</v>
      </c>
      <c r="G122" s="19">
        <v>12</v>
      </c>
      <c r="H122" s="19">
        <v>11</v>
      </c>
    </row>
    <row r="123" spans="1:8" ht="22.5" customHeight="1" thickBot="1" x14ac:dyDescent="0.5">
      <c r="A123" s="26"/>
      <c r="B123" s="42"/>
      <c r="C123" s="103" t="s">
        <v>107</v>
      </c>
      <c r="D123" s="62" t="s">
        <v>76</v>
      </c>
      <c r="E123" s="123">
        <f>SUM(E119:E122)</f>
        <v>0</v>
      </c>
    </row>
    <row r="124" spans="1:8" ht="22.5" customHeight="1" x14ac:dyDescent="0.45">
      <c r="A124" s="26"/>
      <c r="B124" s="42"/>
      <c r="C124" s="8"/>
      <c r="D124" s="6"/>
      <c r="E124" s="63"/>
    </row>
    <row r="125" spans="1:8" ht="22.5" customHeight="1" thickBot="1" x14ac:dyDescent="0.5">
      <c r="A125" s="69" t="s">
        <v>89</v>
      </c>
      <c r="B125" s="42"/>
      <c r="C125" s="8"/>
      <c r="D125" s="6"/>
      <c r="E125" s="63"/>
    </row>
    <row r="126" spans="1:8" ht="22.5" customHeight="1" x14ac:dyDescent="0.45">
      <c r="A126" s="142" t="s">
        <v>7</v>
      </c>
      <c r="B126" s="143"/>
      <c r="C126" s="146" t="s">
        <v>79</v>
      </c>
      <c r="D126" s="153" t="s">
        <v>63</v>
      </c>
      <c r="E126" s="154"/>
    </row>
    <row r="127" spans="1:8" ht="22.5" customHeight="1" thickBot="1" x14ac:dyDescent="0.5">
      <c r="A127" s="150"/>
      <c r="B127" s="151"/>
      <c r="C127" s="152"/>
      <c r="D127" s="48" t="s">
        <v>92</v>
      </c>
      <c r="E127" s="49" t="s">
        <v>113</v>
      </c>
    </row>
    <row r="128" spans="1:8" ht="22.5" customHeight="1" thickTop="1" x14ac:dyDescent="0.45">
      <c r="A128" s="93" t="s">
        <v>69</v>
      </c>
      <c r="B128" s="94"/>
      <c r="C128" s="104"/>
      <c r="D128" s="133" t="s">
        <v>96</v>
      </c>
      <c r="E128" s="134">
        <f>SUM(C128*G128)</f>
        <v>0</v>
      </c>
      <c r="G128" s="19">
        <v>2000</v>
      </c>
    </row>
    <row r="129" spans="1:8" ht="22.5" customHeight="1" x14ac:dyDescent="0.45">
      <c r="A129" s="83" t="s">
        <v>70</v>
      </c>
      <c r="B129" s="44"/>
      <c r="C129" s="84"/>
      <c r="D129" s="109" t="s">
        <v>137</v>
      </c>
      <c r="E129" s="120">
        <f>SUM(C129*G129)</f>
        <v>0</v>
      </c>
      <c r="G129" s="19">
        <v>1000</v>
      </c>
    </row>
    <row r="130" spans="1:8" ht="22.5" customHeight="1" thickBot="1" x14ac:dyDescent="0.5">
      <c r="A130" s="85" t="s">
        <v>71</v>
      </c>
      <c r="B130" s="86"/>
      <c r="C130" s="57"/>
      <c r="D130" s="122" t="s">
        <v>137</v>
      </c>
      <c r="E130" s="121">
        <f>SUM(C130*G130)</f>
        <v>0</v>
      </c>
      <c r="G130" s="19">
        <v>1000</v>
      </c>
    </row>
    <row r="131" spans="1:8" ht="22.5" customHeight="1" thickBot="1" x14ac:dyDescent="0.5">
      <c r="C131" s="3" t="s">
        <v>108</v>
      </c>
      <c r="D131" s="62" t="s">
        <v>76</v>
      </c>
      <c r="E131" s="123">
        <f>SUM(E128:E130)</f>
        <v>0</v>
      </c>
    </row>
    <row r="132" spans="1:8" ht="22.5" customHeight="1" x14ac:dyDescent="0.45">
      <c r="C132" s="3"/>
      <c r="D132" s="8"/>
      <c r="E132" s="63"/>
    </row>
    <row r="133" spans="1:8" ht="22.5" customHeight="1" x14ac:dyDescent="0.45">
      <c r="D133" s="8"/>
      <c r="E133" s="63"/>
    </row>
    <row r="134" spans="1:8" ht="22.5" customHeight="1" x14ac:dyDescent="0.45">
      <c r="A134" s="24" t="s">
        <v>122</v>
      </c>
      <c r="C134" s="3"/>
      <c r="D134" s="8"/>
      <c r="E134" s="63"/>
    </row>
    <row r="135" spans="1:8" ht="22.5" customHeight="1" thickBot="1" x14ac:dyDescent="0.5">
      <c r="A135" s="19" t="s">
        <v>136</v>
      </c>
    </row>
    <row r="136" spans="1:8" ht="22.5" customHeight="1" x14ac:dyDescent="0.45">
      <c r="A136" s="142" t="s">
        <v>7</v>
      </c>
      <c r="B136" s="143"/>
      <c r="C136" s="146" t="s">
        <v>80</v>
      </c>
      <c r="D136" s="148" t="s">
        <v>63</v>
      </c>
      <c r="E136" s="149"/>
    </row>
    <row r="137" spans="1:8" ht="22.5" customHeight="1" thickBot="1" x14ac:dyDescent="0.5">
      <c r="A137" s="150"/>
      <c r="B137" s="151"/>
      <c r="C137" s="155"/>
      <c r="D137" s="48" t="s">
        <v>93</v>
      </c>
      <c r="E137" s="49" t="s">
        <v>113</v>
      </c>
    </row>
    <row r="138" spans="1:8" ht="22.5" customHeight="1" thickTop="1" thickBot="1" x14ac:dyDescent="0.5">
      <c r="A138" s="82" t="s">
        <v>17</v>
      </c>
      <c r="B138" s="47" t="s">
        <v>27</v>
      </c>
      <c r="C138" s="8"/>
      <c r="D138" s="41" t="s">
        <v>141</v>
      </c>
      <c r="E138" s="106">
        <f>SUM(C138*G138*H138)</f>
        <v>0</v>
      </c>
      <c r="G138" s="19">
        <v>12</v>
      </c>
      <c r="H138" s="19">
        <v>4</v>
      </c>
    </row>
    <row r="139" spans="1:8" ht="22.5" customHeight="1" thickBot="1" x14ac:dyDescent="0.5">
      <c r="A139" s="87"/>
      <c r="B139" s="88"/>
      <c r="C139" s="61" t="s">
        <v>126</v>
      </c>
      <c r="D139" s="62" t="s">
        <v>76</v>
      </c>
      <c r="E139" s="123">
        <f>SUM(E138)</f>
        <v>0</v>
      </c>
    </row>
    <row r="140" spans="1:8" ht="22.5" customHeight="1" x14ac:dyDescent="0.45">
      <c r="A140" s="27"/>
      <c r="B140" s="42"/>
      <c r="C140" s="103"/>
      <c r="D140" s="8"/>
      <c r="E140" s="63"/>
    </row>
    <row r="141" spans="1:8" ht="22.5" customHeight="1" x14ac:dyDescent="0.45">
      <c r="A141" s="27"/>
      <c r="B141" s="42"/>
      <c r="C141" s="103"/>
      <c r="D141" s="8"/>
      <c r="E141" s="63"/>
    </row>
    <row r="142" spans="1:8" ht="22.5" customHeight="1" thickBot="1" x14ac:dyDescent="0.5">
      <c r="A142" s="69" t="s">
        <v>128</v>
      </c>
    </row>
    <row r="143" spans="1:8" ht="22.5" customHeight="1" x14ac:dyDescent="0.45">
      <c r="A143" s="142" t="s">
        <v>7</v>
      </c>
      <c r="B143" s="143"/>
      <c r="C143" s="146" t="s">
        <v>79</v>
      </c>
      <c r="D143" s="153" t="s">
        <v>63</v>
      </c>
      <c r="E143" s="154"/>
    </row>
    <row r="144" spans="1:8" ht="22.5" customHeight="1" thickBot="1" x14ac:dyDescent="0.5">
      <c r="A144" s="150"/>
      <c r="B144" s="151"/>
      <c r="C144" s="152"/>
      <c r="D144" s="48" t="s">
        <v>153</v>
      </c>
      <c r="E144" s="49" t="s">
        <v>113</v>
      </c>
    </row>
    <row r="145" spans="1:8" ht="22.5" customHeight="1" thickTop="1" x14ac:dyDescent="0.45">
      <c r="A145" s="83" t="s">
        <v>124</v>
      </c>
      <c r="B145" s="46"/>
      <c r="C145" s="60"/>
      <c r="D145" s="109" t="s">
        <v>138</v>
      </c>
      <c r="E145" s="120">
        <f>SUM(C145*G145)</f>
        <v>0</v>
      </c>
      <c r="G145" s="19">
        <v>100</v>
      </c>
    </row>
    <row r="146" spans="1:8" ht="22.5" customHeight="1" thickBot="1" x14ac:dyDescent="0.5">
      <c r="A146" s="95" t="s">
        <v>125</v>
      </c>
      <c r="B146" s="96"/>
      <c r="C146" s="77"/>
      <c r="D146" s="122" t="s">
        <v>138</v>
      </c>
      <c r="E146" s="121">
        <f>SUM(C146*G146)</f>
        <v>0</v>
      </c>
      <c r="G146" s="19">
        <v>100</v>
      </c>
    </row>
    <row r="147" spans="1:8" ht="22.5" customHeight="1" thickBot="1" x14ac:dyDescent="0.5">
      <c r="C147" s="3" t="s">
        <v>129</v>
      </c>
      <c r="D147" s="62" t="s">
        <v>76</v>
      </c>
      <c r="E147" s="123">
        <f>SUM(E145:E146)</f>
        <v>0</v>
      </c>
    </row>
    <row r="148" spans="1:8" ht="22.5" customHeight="1" x14ac:dyDescent="0.45">
      <c r="C148" s="3"/>
      <c r="D148" s="8"/>
      <c r="E148" s="63"/>
    </row>
    <row r="149" spans="1:8" ht="22.5" customHeight="1" thickBot="1" x14ac:dyDescent="0.5">
      <c r="A149" s="20" t="s">
        <v>123</v>
      </c>
      <c r="B149" s="7"/>
      <c r="C149" s="7"/>
      <c r="D149" s="6"/>
      <c r="E149" s="63"/>
    </row>
    <row r="150" spans="1:8" ht="22.5" customHeight="1" x14ac:dyDescent="0.45">
      <c r="A150" s="142" t="s">
        <v>7</v>
      </c>
      <c r="B150" s="143"/>
      <c r="C150" s="146" t="s">
        <v>80</v>
      </c>
      <c r="D150" s="148" t="s">
        <v>63</v>
      </c>
      <c r="E150" s="149"/>
    </row>
    <row r="151" spans="1:8" ht="22.5" customHeight="1" thickBot="1" x14ac:dyDescent="0.5">
      <c r="A151" s="150"/>
      <c r="B151" s="151"/>
      <c r="C151" s="155"/>
      <c r="D151" s="48" t="s">
        <v>93</v>
      </c>
      <c r="E151" s="49" t="s">
        <v>113</v>
      </c>
    </row>
    <row r="152" spans="1:8" ht="22.5" customHeight="1" thickTop="1" x14ac:dyDescent="0.45">
      <c r="A152" s="37" t="s">
        <v>116</v>
      </c>
      <c r="B152" s="102" t="s">
        <v>114</v>
      </c>
      <c r="C152" s="59"/>
      <c r="D152" s="156" t="s">
        <v>127</v>
      </c>
      <c r="E152" s="64">
        <f>SUM(C152*G152*H152)</f>
        <v>0</v>
      </c>
      <c r="G152" s="19">
        <v>12</v>
      </c>
      <c r="H152" s="19">
        <v>5</v>
      </c>
    </row>
    <row r="153" spans="1:8" ht="22.5" customHeight="1" thickBot="1" x14ac:dyDescent="0.5">
      <c r="A153" s="18" t="s">
        <v>117</v>
      </c>
      <c r="B153" s="65" t="s">
        <v>115</v>
      </c>
      <c r="C153" s="52"/>
      <c r="D153" s="157"/>
      <c r="E153" s="66">
        <f>SUM(C153*G153*H153)</f>
        <v>0</v>
      </c>
      <c r="G153" s="19">
        <v>12</v>
      </c>
      <c r="H153" s="19">
        <v>5</v>
      </c>
    </row>
    <row r="154" spans="1:8" ht="22.5" customHeight="1" thickBot="1" x14ac:dyDescent="0.5">
      <c r="C154" s="3" t="s">
        <v>130</v>
      </c>
      <c r="D154" s="62" t="s">
        <v>76</v>
      </c>
      <c r="E154" s="81">
        <f>SUM(E152:E153)</f>
        <v>0</v>
      </c>
    </row>
    <row r="155" spans="1:8" ht="22.5" customHeight="1" x14ac:dyDescent="0.45">
      <c r="C155" s="3"/>
      <c r="D155" s="8"/>
      <c r="E155" s="63"/>
    </row>
    <row r="156" spans="1:8" ht="22.5" customHeight="1" thickBot="1" x14ac:dyDescent="0.5">
      <c r="C156" s="3"/>
      <c r="D156" s="8"/>
      <c r="E156" s="63"/>
    </row>
    <row r="157" spans="1:8" ht="22.5" customHeight="1" thickBot="1" x14ac:dyDescent="0.5">
      <c r="A157" s="158" t="s">
        <v>131</v>
      </c>
      <c r="B157" s="159"/>
      <c r="C157" s="159"/>
      <c r="D157" s="160"/>
      <c r="E157" s="123">
        <f>SUM(E13+E27+E34+E53+E67+E85+E94+E103+E114+E123+E131+E139+E147+E154)</f>
        <v>0</v>
      </c>
    </row>
    <row r="158" spans="1:8" ht="22.5" customHeight="1" thickBot="1" x14ac:dyDescent="0.5">
      <c r="A158" s="158" t="s">
        <v>97</v>
      </c>
      <c r="B158" s="159"/>
      <c r="C158" s="159"/>
      <c r="D158" s="160"/>
      <c r="E158" s="123">
        <f>SUM(E157*G158)</f>
        <v>0</v>
      </c>
      <c r="G158" s="19">
        <v>0.1</v>
      </c>
    </row>
    <row r="159" spans="1:8" ht="41.25" customHeight="1" thickBot="1" x14ac:dyDescent="0.5">
      <c r="A159" s="158" t="s">
        <v>118</v>
      </c>
      <c r="B159" s="159"/>
      <c r="C159" s="159"/>
      <c r="D159" s="160"/>
      <c r="E159" s="110">
        <f>SUM(E157:E158)</f>
        <v>0</v>
      </c>
    </row>
    <row r="160" spans="1:8" ht="22.5" customHeight="1" x14ac:dyDescent="0.45">
      <c r="C160" s="3"/>
      <c r="D160" s="8"/>
      <c r="E160" s="63"/>
    </row>
    <row r="161" spans="1:5" ht="22.5" customHeight="1" x14ac:dyDescent="0.45">
      <c r="A161" s="26" t="s">
        <v>95</v>
      </c>
      <c r="C161" s="3"/>
      <c r="D161" s="8"/>
      <c r="E161" s="63"/>
    </row>
    <row r="162" spans="1:5" ht="22.5" customHeight="1" x14ac:dyDescent="0.45">
      <c r="A162" s="27" t="s">
        <v>94</v>
      </c>
      <c r="C162" s="3"/>
      <c r="D162" s="8"/>
      <c r="E162" s="63"/>
    </row>
    <row r="163" spans="1:5" ht="22.5" customHeight="1" x14ac:dyDescent="0.45">
      <c r="A163" s="28"/>
    </row>
    <row r="164" spans="1:5" ht="22.5" customHeight="1" x14ac:dyDescent="0.45">
      <c r="A164" s="28"/>
    </row>
  </sheetData>
  <mergeCells count="51">
    <mergeCell ref="A159:D159"/>
    <mergeCell ref="A150:B151"/>
    <mergeCell ref="C150:C151"/>
    <mergeCell ref="D150:E150"/>
    <mergeCell ref="D152:D153"/>
    <mergeCell ref="A157:D157"/>
    <mergeCell ref="A158:D158"/>
    <mergeCell ref="A136:B137"/>
    <mergeCell ref="C136:C137"/>
    <mergeCell ref="D136:E136"/>
    <mergeCell ref="A143:B144"/>
    <mergeCell ref="C143:C144"/>
    <mergeCell ref="D143:E143"/>
    <mergeCell ref="A117:B118"/>
    <mergeCell ref="C117:C118"/>
    <mergeCell ref="D117:E117"/>
    <mergeCell ref="A126:B127"/>
    <mergeCell ref="C126:C127"/>
    <mergeCell ref="D126:E126"/>
    <mergeCell ref="A97:B98"/>
    <mergeCell ref="C97:C98"/>
    <mergeCell ref="D97:E97"/>
    <mergeCell ref="A106:B107"/>
    <mergeCell ref="C106:C107"/>
    <mergeCell ref="D106:E106"/>
    <mergeCell ref="A71:B72"/>
    <mergeCell ref="C71:C72"/>
    <mergeCell ref="D71:E71"/>
    <mergeCell ref="A89:B90"/>
    <mergeCell ref="C89:C90"/>
    <mergeCell ref="D89:E89"/>
    <mergeCell ref="D32:D33"/>
    <mergeCell ref="A37:B38"/>
    <mergeCell ref="C37:C38"/>
    <mergeCell ref="D37:E37"/>
    <mergeCell ref="A56:B57"/>
    <mergeCell ref="C56:C57"/>
    <mergeCell ref="D56:E56"/>
    <mergeCell ref="A16:B17"/>
    <mergeCell ref="C16:C17"/>
    <mergeCell ref="D16:E16"/>
    <mergeCell ref="A30:B31"/>
    <mergeCell ref="C30:C31"/>
    <mergeCell ref="D30:E30"/>
    <mergeCell ref="A1:E1"/>
    <mergeCell ref="A2:E2"/>
    <mergeCell ref="A3:E3"/>
    <mergeCell ref="A5:E5"/>
    <mergeCell ref="A9:B10"/>
    <mergeCell ref="C9:C10"/>
    <mergeCell ref="D9:E9"/>
  </mergeCells>
  <phoneticPr fontId="1"/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入札書別紙</vt:lpstr>
      <vt:lpstr>入札書別紙!Print_Area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eigyo-03</dc:creator>
  <cp:lastModifiedBy>PC076</cp:lastModifiedBy>
  <cp:lastPrinted>2021-06-11T10:04:37Z</cp:lastPrinted>
  <dcterms:created xsi:type="dcterms:W3CDTF">2018-03-26T06:39:07Z</dcterms:created>
  <dcterms:modified xsi:type="dcterms:W3CDTF">2021-06-14T03:48:00Z</dcterms:modified>
</cp:coreProperties>
</file>